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PACC - SNCC.F.0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<sst xmlns="http://schemas.openxmlformats.org/spreadsheetml/2006/main" count="1314" uniqueCount="638">
  <si>
    <t>Teléfono: 809-523-0004, RNC:4-3004589</t>
  </si>
  <si>
    <r>
      <rPr>
        <b/>
        <sz val="14"/>
        <color rgb="FF000000"/>
        <rFont val="Arial Narrow"/>
        <charset val="134"/>
      </rPr>
      <t xml:space="preserve">PLAN ANUAL DE COMPRAS Y CONTRATACIONES AÑO </t>
    </r>
    <r>
      <rPr>
        <b/>
        <u/>
        <sz val="14"/>
        <color rgb="FF000000"/>
        <rFont val="Arial Narrow"/>
        <charset val="134"/>
      </rPr>
      <t>2025-2026</t>
    </r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</si>
  <si>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</si>
  <si>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</si>
  <si>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</si>
  <si>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</si>
  <si>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</si>
  <si>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</si>
  <si>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</si>
  <si>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</si>
  <si>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</si>
  <si>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</si>
  <si>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</si>
  <si>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</si>
  <si>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</si>
  <si>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</si>
  <si>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</si>
  <si>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</si>
  <si>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1011 - Productos de casa para el animal doméstico</t>
  </si>
  <si>
    <t>LICITACIÓN PÚBLICA NACIONAL</t>
  </si>
  <si>
    <t>5019 - Alimentos preparados y conservados</t>
  </si>
  <si>
    <t>1012 - Pienso para animales</t>
  </si>
  <si>
    <t>LICITACIÓN RESTRINGIDA</t>
  </si>
  <si>
    <t>Arroz</t>
  </si>
  <si>
    <t>Saco 125libs</t>
  </si>
  <si>
    <t>COMPRA MENOR</t>
  </si>
  <si>
    <t>F.O. / V.S.</t>
  </si>
  <si>
    <t>LOS ARTICULOS DE ESTE CATALOGO EL PRIMER TRIMESTRE SE COMPRARAN POR VENTAS DE SERVICIOS Y DEL SEGUNDO EN ADELANTE POR FONDO OPERATIVO.</t>
  </si>
  <si>
    <t>1013 - Recipientes y hábitat para animales</t>
  </si>
  <si>
    <t>SORTEO DE OBRAS</t>
  </si>
  <si>
    <t>Habichuelas</t>
  </si>
  <si>
    <t>Libra</t>
  </si>
  <si>
    <t>Habichuelas negras</t>
  </si>
  <si>
    <t>Libras</t>
  </si>
  <si>
    <t xml:space="preserve">Habichuela blancas </t>
  </si>
  <si>
    <t xml:space="preserve">Lentejas </t>
  </si>
  <si>
    <t>1014 - Artículos de talabartería y arreos</t>
  </si>
  <si>
    <t>COMPARACIÓN DE PRECIOS</t>
  </si>
  <si>
    <t>Harina de Maiz</t>
  </si>
  <si>
    <t>Fundas de 1 lb</t>
  </si>
  <si>
    <t>1015 - Semillas, bulbos, plántulas y esquejes</t>
  </si>
  <si>
    <t>Maicena</t>
  </si>
  <si>
    <t>Caja de 1 lb</t>
  </si>
  <si>
    <t>Harina de trigo</t>
  </si>
  <si>
    <t>1016 - Productos de floricultura y silvicultura</t>
  </si>
  <si>
    <t>COMPRA DIRECTA</t>
  </si>
  <si>
    <t>Aceite</t>
  </si>
  <si>
    <t>Galon</t>
  </si>
  <si>
    <t>1017 - Abonos, nutrientes para plantas y herbicidas</t>
  </si>
  <si>
    <t>Salami</t>
  </si>
  <si>
    <t>Barra</t>
  </si>
  <si>
    <t xml:space="preserve">1019 - Productos para el control de plagas y malas hierbas </t>
  </si>
  <si>
    <t>Avena</t>
  </si>
  <si>
    <t xml:space="preserve">Fundas </t>
  </si>
  <si>
    <t>1110 - Minerales, minerales metálicos y metales</t>
  </si>
  <si>
    <t>Ajo</t>
  </si>
  <si>
    <t>Empaque</t>
  </si>
  <si>
    <t>1111 - Tierra y piedra</t>
  </si>
  <si>
    <t>Harina el negrito</t>
  </si>
  <si>
    <t>Caja</t>
  </si>
  <si>
    <t>1112 - Productos no comestibles de planta y silvicultura</t>
  </si>
  <si>
    <t>Queso</t>
  </si>
  <si>
    <t xml:space="preserve">Barra </t>
  </si>
  <si>
    <t>Jamon</t>
  </si>
  <si>
    <t>1114 - Chatarra y materiales de desecho</t>
  </si>
  <si>
    <t>Mantequilla</t>
  </si>
  <si>
    <t>Tarro 5 libs</t>
  </si>
  <si>
    <t>1115 - Fibra, hilos e hilados</t>
  </si>
  <si>
    <t>Guandules</t>
  </si>
  <si>
    <t>Latas</t>
  </si>
  <si>
    <t xml:space="preserve">Habichuelas </t>
  </si>
  <si>
    <t xml:space="preserve">Latas </t>
  </si>
  <si>
    <t>Maiz</t>
  </si>
  <si>
    <t>Crema de ajo</t>
  </si>
  <si>
    <t>Und</t>
  </si>
  <si>
    <t>Salsa china</t>
  </si>
  <si>
    <t xml:space="preserve">Pasta de Tomate </t>
  </si>
  <si>
    <t xml:space="preserve">Lata </t>
  </si>
  <si>
    <t>Cebolla</t>
  </si>
  <si>
    <t>1117 - Aleaciones</t>
  </si>
  <si>
    <t>Arenque</t>
  </si>
  <si>
    <t>1118 - Óxido metálico</t>
  </si>
  <si>
    <t>Bacalao</t>
  </si>
  <si>
    <t>1119 - Desechos metálicos y chatarra</t>
  </si>
  <si>
    <t>Sazon completo</t>
  </si>
  <si>
    <t>Fco.</t>
  </si>
  <si>
    <t>1214 - Elementos y gases</t>
  </si>
  <si>
    <t>Sazon liquido</t>
  </si>
  <si>
    <t xml:space="preserve">Galon </t>
  </si>
  <si>
    <t>1216 - Aditivos</t>
  </si>
  <si>
    <t xml:space="preserve">Sazon azafran </t>
  </si>
  <si>
    <t>cajitas de12 und</t>
  </si>
  <si>
    <t>1217 - Colorantes</t>
  </si>
  <si>
    <t xml:space="preserve">Sopita tomate </t>
  </si>
  <si>
    <t xml:space="preserve">caja </t>
  </si>
  <si>
    <t>Sopita</t>
  </si>
  <si>
    <t>1218 - Ceras y aceites</t>
  </si>
  <si>
    <t>Mayonesa</t>
  </si>
  <si>
    <t>1219 - Solventes</t>
  </si>
  <si>
    <t>Aderezo</t>
  </si>
  <si>
    <t>1235 - Compuestos y mezclas</t>
  </si>
  <si>
    <t>Espaguetti</t>
  </si>
  <si>
    <t>Coditos</t>
  </si>
  <si>
    <t>Espirales</t>
  </si>
  <si>
    <t>paquetes</t>
  </si>
  <si>
    <t>1311 - Resinas y colofonias y otros materiales derivados de resina</t>
  </si>
  <si>
    <t xml:space="preserve">Caracolito y queso </t>
  </si>
  <si>
    <t>1410 - Materiales de papel</t>
  </si>
  <si>
    <t>Fideo</t>
  </si>
  <si>
    <t>1411 - Productos de papel</t>
  </si>
  <si>
    <t>Aceite verde</t>
  </si>
  <si>
    <t>1412 - Papel para uso industrial</t>
  </si>
  <si>
    <t>Aceituna y Alcaparra</t>
  </si>
  <si>
    <t>Potes</t>
  </si>
  <si>
    <t>Sal</t>
  </si>
  <si>
    <t>Pote</t>
  </si>
  <si>
    <t>Paco fish</t>
  </si>
  <si>
    <t>Lata</t>
  </si>
  <si>
    <t>1510 - Combustibles</t>
  </si>
  <si>
    <t xml:space="preserve">Tuna </t>
  </si>
  <si>
    <t>lata</t>
  </si>
  <si>
    <t xml:space="preserve">Salchicha </t>
  </si>
  <si>
    <t xml:space="preserve">Gelatina </t>
  </si>
  <si>
    <t>Vegetales mixto</t>
  </si>
  <si>
    <t>Vainilla</t>
  </si>
  <si>
    <t>fco.</t>
  </si>
  <si>
    <t>Canela molida</t>
  </si>
  <si>
    <t>Canela entera</t>
  </si>
  <si>
    <t>Malagueta</t>
  </si>
  <si>
    <t>Flor de jamaica</t>
  </si>
  <si>
    <t xml:space="preserve">paquetes </t>
  </si>
  <si>
    <t>clavo dulce</t>
  </si>
  <si>
    <t xml:space="preserve">Anis Dulce </t>
  </si>
  <si>
    <t>pote</t>
  </si>
  <si>
    <t>Nues mocada</t>
  </si>
  <si>
    <t>Canelilla</t>
  </si>
  <si>
    <t xml:space="preserve">Flor de tilo </t>
  </si>
  <si>
    <t>Sobre</t>
  </si>
  <si>
    <t xml:space="preserve">Limoncillo </t>
  </si>
  <si>
    <t>1511 - Combustibles gaseosos y aditivos</t>
  </si>
  <si>
    <t>Polvo de hornear</t>
  </si>
  <si>
    <t xml:space="preserve">Sobre </t>
  </si>
  <si>
    <t>1512 - Lubricantes, aceites, grasas y anticorrosivos</t>
  </si>
  <si>
    <t xml:space="preserve">Pimienta Negra </t>
  </si>
  <si>
    <t>1513 - Combustible para reactores nucleares</t>
  </si>
  <si>
    <t>Vinagre</t>
  </si>
  <si>
    <t>2010 - Maquinaria y equipo de minería y explotación de canteras</t>
  </si>
  <si>
    <t>Vinagre blanco</t>
  </si>
  <si>
    <t xml:space="preserve">Vinagre de manzana </t>
  </si>
  <si>
    <t>Ani de estrella</t>
  </si>
  <si>
    <t>2011 - Equipo de perforación y explotación de pozos</t>
  </si>
  <si>
    <t>Café</t>
  </si>
  <si>
    <t>Paquetes</t>
  </si>
  <si>
    <t>2012 - Equipo para perforación y exploración para petróleo</t>
  </si>
  <si>
    <t>Cremola</t>
  </si>
  <si>
    <t>5011 - Productos de carne y aves de corral</t>
  </si>
  <si>
    <t>Carne de Pollo</t>
  </si>
  <si>
    <t>Carne de Cerdo</t>
  </si>
  <si>
    <t>2013 - Materiales para operaciones y perforación de petróleo y gas</t>
  </si>
  <si>
    <t>Carne de Fajita</t>
  </si>
  <si>
    <t>2014 - Equipo de producción y operación de gas y petróleo</t>
  </si>
  <si>
    <t xml:space="preserve">Carnes california </t>
  </si>
  <si>
    <t>2111 - Equipo de pesca y acuicultura</t>
  </si>
  <si>
    <t>Costillita</t>
  </si>
  <si>
    <t>Chuleta Ahumada</t>
  </si>
  <si>
    <t>2210 - Maquinaria y equipo pesado de construcción</t>
  </si>
  <si>
    <t>Carne molida</t>
  </si>
  <si>
    <t>2310 - Maquinaria para la transformación de materias primas</t>
  </si>
  <si>
    <t>Longaniza</t>
  </si>
  <si>
    <t>2311 - Maquinaria para transformación de petróleo</t>
  </si>
  <si>
    <t>5013 - Productos lácteos y huevos</t>
  </si>
  <si>
    <t>2312 - Maquinaria y accesorios de textiles y tejidos</t>
  </si>
  <si>
    <t>Leche Carnation</t>
  </si>
  <si>
    <t>2313 - Maquinaria y equipos lapidarios</t>
  </si>
  <si>
    <t>Leche Carnation queso</t>
  </si>
  <si>
    <t xml:space="preserve">Leche </t>
  </si>
  <si>
    <t>2314 - Maquinaria de reparación y accesorios para trabajar cuero</t>
  </si>
  <si>
    <t>Huevos</t>
  </si>
  <si>
    <t>Carton</t>
  </si>
  <si>
    <t>Leche entera</t>
  </si>
  <si>
    <t>2315 - Maquinaria, equipo y suministros de procesos industriales</t>
  </si>
  <si>
    <t xml:space="preserve">Leche Descremada </t>
  </si>
  <si>
    <t>carton</t>
  </si>
  <si>
    <t>2316 - Máquinas, equipo y suministros para fundición</t>
  </si>
  <si>
    <t>5016 - Chocolates, azúcares, edulcorantes y productos de confitería</t>
  </si>
  <si>
    <t>Azucar crema</t>
  </si>
  <si>
    <t>Lib.</t>
  </si>
  <si>
    <t xml:space="preserve">Paleta </t>
  </si>
  <si>
    <t>Emp.</t>
  </si>
  <si>
    <t>2317 - Maquinaria, equipo y suministros para talleres</t>
  </si>
  <si>
    <t>Chocolate</t>
  </si>
  <si>
    <t>2318 - Equipo industrial para alimentos y bebidas</t>
  </si>
  <si>
    <t xml:space="preserve">Café </t>
  </si>
  <si>
    <t>2319 - Mezcladores y sus partes y accesorios</t>
  </si>
  <si>
    <t>5018 - Productos de panadería</t>
  </si>
  <si>
    <t xml:space="preserve">Pan de agua </t>
  </si>
  <si>
    <t>2320 - Equipamiento par transferencia de masa</t>
  </si>
  <si>
    <t xml:space="preserve">Pan integrar </t>
  </si>
  <si>
    <t>Funda</t>
  </si>
  <si>
    <t>2321 - Maquinaria de fabricación electrónica, equipo y accesorios</t>
  </si>
  <si>
    <t xml:space="preserve">Galleta </t>
  </si>
  <si>
    <t>2322 - Equipo y maquinaria de procesamiento de pollos</t>
  </si>
  <si>
    <t>Galleta Sandwich</t>
  </si>
  <si>
    <t>Soda</t>
  </si>
  <si>
    <t xml:space="preserve">Caja </t>
  </si>
  <si>
    <t>5010 - Frutas, verduras y frutos secos</t>
  </si>
  <si>
    <t>2323 - Equipo y maquinaria de procesamiento de madera y aserrado</t>
  </si>
  <si>
    <t>Papa</t>
  </si>
  <si>
    <t>2410 - Maquinaria y equipo para manejo de materiales</t>
  </si>
  <si>
    <t>Yuca</t>
  </si>
  <si>
    <t>2411 - Recipientes y almacenamiento</t>
  </si>
  <si>
    <t>Yautia</t>
  </si>
  <si>
    <t>2412 - Materiales de envasado</t>
  </si>
  <si>
    <t>Ñame</t>
  </si>
  <si>
    <t>2413 - Refrigeración industrial</t>
  </si>
  <si>
    <t>Guineo</t>
  </si>
  <si>
    <t>2414 - Suministros de embalaje</t>
  </si>
  <si>
    <t>Platano</t>
  </si>
  <si>
    <t>Batata</t>
  </si>
  <si>
    <t>2510 - Vehículos de motor</t>
  </si>
  <si>
    <t>Auyama</t>
  </si>
  <si>
    <t>2511 - Transporte marítimo</t>
  </si>
  <si>
    <t>Zanahoria</t>
  </si>
  <si>
    <t>Tayota</t>
  </si>
  <si>
    <t>Repollo  chino</t>
  </si>
  <si>
    <t>Repollo morado</t>
  </si>
  <si>
    <t>Repollo</t>
  </si>
  <si>
    <t>Tomate grande</t>
  </si>
  <si>
    <t>2512 - Maquinaria y equipo para ferrocarril y tranvías</t>
  </si>
  <si>
    <t>Tomate barcelo</t>
  </si>
  <si>
    <t>2513 - Aeronaves</t>
  </si>
  <si>
    <t xml:space="preserve">Remolacha </t>
  </si>
  <si>
    <t>2515 - Cosmonaves</t>
  </si>
  <si>
    <t>Ajies cubanela</t>
  </si>
  <si>
    <t>Apio</t>
  </si>
  <si>
    <t>2516 - Bicicletas no motorizadas</t>
  </si>
  <si>
    <t>Jengibre</t>
  </si>
  <si>
    <t xml:space="preserve">Cilantro </t>
  </si>
  <si>
    <t xml:space="preserve">Puerro </t>
  </si>
  <si>
    <t>Curcuma</t>
  </si>
  <si>
    <t>Berenjena</t>
  </si>
  <si>
    <t>Cilantrico</t>
  </si>
  <si>
    <t>Lechuga</t>
  </si>
  <si>
    <t>Ajies gustoso</t>
  </si>
  <si>
    <t xml:space="preserve">Ajies morron </t>
  </si>
  <si>
    <t>Pepino</t>
  </si>
  <si>
    <t xml:space="preserve">Hoja de eucalipto </t>
  </si>
  <si>
    <t>2517 - Componentes y sistemas de transporte</t>
  </si>
  <si>
    <t>Anis estrella</t>
  </si>
  <si>
    <t xml:space="preserve">2518 - Carrocerías y remolques  </t>
  </si>
  <si>
    <t>2519 - Equipo para servicios de transporte</t>
  </si>
  <si>
    <t>Manzanilla</t>
  </si>
  <si>
    <t>Sobres</t>
  </si>
  <si>
    <t xml:space="preserve">Canelilla </t>
  </si>
  <si>
    <t>2520 - Sistemas aeroespaciales y componentes y equipo</t>
  </si>
  <si>
    <t>Oregano</t>
  </si>
  <si>
    <t>Limon</t>
  </si>
  <si>
    <t>2610 - Fuentes de energía</t>
  </si>
  <si>
    <t>Brocoli</t>
  </si>
  <si>
    <t>2612 - Alambres, cables o arneses</t>
  </si>
  <si>
    <t xml:space="preserve">Molondron </t>
  </si>
  <si>
    <t>2613 - Generación de energía</t>
  </si>
  <si>
    <t>Tamarindo</t>
  </si>
  <si>
    <t>2614 - Maquinaria y equipo para energía atómica o nuclear</t>
  </si>
  <si>
    <t>Tayotas</t>
  </si>
  <si>
    <t>2711 - Herramientas de mano</t>
  </si>
  <si>
    <t>5020 - Bebidas</t>
  </si>
  <si>
    <t>2712 - Maquinaria y equipo hidráulico</t>
  </si>
  <si>
    <t>Jugos ya</t>
  </si>
  <si>
    <t>sobre</t>
  </si>
  <si>
    <t>2713 - Maquinaria y equipo neumático</t>
  </si>
  <si>
    <t>Agua</t>
  </si>
  <si>
    <t>Garrafones</t>
  </si>
  <si>
    <t>2714 - Herramientas especializadas de automoción</t>
  </si>
  <si>
    <t>Fresca Avena</t>
  </si>
  <si>
    <t>3010 - Materiales estructurales: formas básicas</t>
  </si>
  <si>
    <t>4713 - Suministros de limpieza</t>
  </si>
  <si>
    <t>3011 - Hormigón, cemento y yeso</t>
  </si>
  <si>
    <t>Papel de baño</t>
  </si>
  <si>
    <t>Fardo</t>
  </si>
  <si>
    <t>3012 - Carreteras y paisaje</t>
  </si>
  <si>
    <t>Papel toalla</t>
  </si>
  <si>
    <t>3013 - Productos de construcción estructurales</t>
  </si>
  <si>
    <t>Cloro</t>
  </si>
  <si>
    <t>3014 - Aislamiento</t>
  </si>
  <si>
    <t>Ambientador splay</t>
  </si>
  <si>
    <t xml:space="preserve">pote </t>
  </si>
  <si>
    <t>3015 - Materiales para acabado de exteriores</t>
  </si>
  <si>
    <t xml:space="preserve">Lava platos </t>
  </si>
  <si>
    <t>3016 - Materiales de acabado de interiores</t>
  </si>
  <si>
    <t>Fab</t>
  </si>
  <si>
    <t>Saco</t>
  </si>
  <si>
    <t>3017 - Puertas y ventanas y vidrio</t>
  </si>
  <si>
    <t>Mistolin</t>
  </si>
  <si>
    <t>3018 - Instalaciones de baño</t>
  </si>
  <si>
    <t>Guantes</t>
  </si>
  <si>
    <t>Pares</t>
  </si>
  <si>
    <t>3019 - Equipo de apoyo para Construcción y Mantenimiento</t>
  </si>
  <si>
    <t>Fundas de tanque</t>
  </si>
  <si>
    <t>3020 - Estructuras prefabricadas</t>
  </si>
  <si>
    <t>Pastilla cubo de pinor</t>
  </si>
  <si>
    <t>3022 - Estructuras Permanentes</t>
  </si>
  <si>
    <t>Lysol desinfetante</t>
  </si>
  <si>
    <t>3110 - Piezas de fundición</t>
  </si>
  <si>
    <t>Fundas pequeñas</t>
  </si>
  <si>
    <t>3111 - Extrusiones</t>
  </si>
  <si>
    <t>Escobas</t>
  </si>
  <si>
    <t>und</t>
  </si>
  <si>
    <t>Suaper</t>
  </si>
  <si>
    <t>3112 - Piezas fundidas mecanizadas</t>
  </si>
  <si>
    <t>Recogedor basura</t>
  </si>
  <si>
    <t>Brillos</t>
  </si>
  <si>
    <t>Cubetas</t>
  </si>
  <si>
    <t>Fundas de jardin</t>
  </si>
  <si>
    <t>Jabon</t>
  </si>
  <si>
    <t>Jabon bola azul</t>
  </si>
  <si>
    <t>Jabon Liquido</t>
  </si>
  <si>
    <t>3113 - Forjaduras</t>
  </si>
  <si>
    <t>Insecticida</t>
  </si>
  <si>
    <t>3114 - Molduras</t>
  </si>
  <si>
    <t>Zafacon</t>
  </si>
  <si>
    <t>3115 - Cuerda y cadena y cable y alambre y correa</t>
  </si>
  <si>
    <t>Desgrasante</t>
  </si>
  <si>
    <t>3116 - Ferretería</t>
  </si>
  <si>
    <t>Cepillo de pared</t>
  </si>
  <si>
    <t>3117 - Cojinetes, casquillos, ruedas y engranajes</t>
  </si>
  <si>
    <t>Papel aluminiun</t>
  </si>
  <si>
    <t>3118 - Juntas obturadoras y sellos</t>
  </si>
  <si>
    <t>Limpia vidrios</t>
  </si>
  <si>
    <t>3119 - Materiales de molduración, pulido y alisado</t>
  </si>
  <si>
    <t>Baygon</t>
  </si>
  <si>
    <t>3120 - Adhesivos y selladores</t>
  </si>
  <si>
    <t xml:space="preserve">Forro de Cama </t>
  </si>
  <si>
    <t>3121 - Pinturas y tapa poros y acabados</t>
  </si>
  <si>
    <t xml:space="preserve">Manter platico </t>
  </si>
  <si>
    <t>3122 - Extractos de teñir y de curtir</t>
  </si>
  <si>
    <t>Vasos</t>
  </si>
  <si>
    <t xml:space="preserve">Tenedores </t>
  </si>
  <si>
    <t>Cucharas</t>
  </si>
  <si>
    <t>Platos desechables</t>
  </si>
  <si>
    <t>Servilletas</t>
  </si>
  <si>
    <t>Paquete de 500 und</t>
  </si>
  <si>
    <t>3910 - Lámparas y bombillas y componentes para lámparas</t>
  </si>
  <si>
    <t>Bombillo bajo cons. Med.</t>
  </si>
  <si>
    <t>Bombillo bajo cons. Grande</t>
  </si>
  <si>
    <t>Bombillo alto consumo</t>
  </si>
  <si>
    <t>Llavin</t>
  </si>
  <si>
    <t>Candado</t>
  </si>
  <si>
    <t>Cerradura</t>
  </si>
  <si>
    <t xml:space="preserve">F.O. </t>
  </si>
  <si>
    <t>Gasoil</t>
  </si>
  <si>
    <t xml:space="preserve">CDTO. / F.O. </t>
  </si>
  <si>
    <t>LOS ARTICULOS DE ESTE CATALOGO EL PRIMER TRIMESTRE SE COMPRARAN POR CREDITO Y DEL SEGUNDO EN ADELANTE POR FONDO OPERATIVO.</t>
  </si>
  <si>
    <t xml:space="preserve">Gasolina </t>
  </si>
  <si>
    <t>Aceite Castrol</t>
  </si>
  <si>
    <t>CDTO. / V.S.</t>
  </si>
  <si>
    <t>Filtros</t>
  </si>
  <si>
    <t xml:space="preserve">Gomas </t>
  </si>
  <si>
    <t>GLP</t>
  </si>
  <si>
    <t>Oxigeno</t>
  </si>
  <si>
    <t>Tanque</t>
  </si>
  <si>
    <t>4321 - Equipo informático y accesorios</t>
  </si>
  <si>
    <t>Computadoras</t>
  </si>
  <si>
    <t xml:space="preserve"> V.S.</t>
  </si>
  <si>
    <t xml:space="preserve">Fotocopiadora </t>
  </si>
  <si>
    <t>Impresoras Multifuncional</t>
  </si>
  <si>
    <t>V.S.</t>
  </si>
  <si>
    <t>Mouse</t>
  </si>
  <si>
    <t>Teclados</t>
  </si>
  <si>
    <t>Cable UTP</t>
  </si>
  <si>
    <t>Pie</t>
  </si>
  <si>
    <t>CPU</t>
  </si>
  <si>
    <t>UND</t>
  </si>
  <si>
    <t>Herramienta de red</t>
  </si>
  <si>
    <t>Repetidor WIFI</t>
  </si>
  <si>
    <t>Cemento PVC</t>
  </si>
  <si>
    <t>Teflon</t>
  </si>
  <si>
    <t>4212 - Equipos y suministros veterinarios</t>
  </si>
  <si>
    <t>Cuoplin</t>
  </si>
  <si>
    <t>4213 - Telas y vestidos médicos</t>
  </si>
  <si>
    <t xml:space="preserve">Spray </t>
  </si>
  <si>
    <t>4214 - Suministros y productos de tratamiento y cuidado del enfermo</t>
  </si>
  <si>
    <t>Palanca para el inodoro</t>
  </si>
  <si>
    <t>4215 - Equipos y suministros dentales</t>
  </si>
  <si>
    <t>Llave</t>
  </si>
  <si>
    <t>4216 - Equipo de diálisis y suministros</t>
  </si>
  <si>
    <t>Tarugo</t>
  </si>
  <si>
    <t>4217 - Productos para los servicios médicos de urgencias y campo</t>
  </si>
  <si>
    <t>Cancamo</t>
  </si>
  <si>
    <t>4218 - Productos de examen y control del paciente</t>
  </si>
  <si>
    <t xml:space="preserve">Barra Dorada </t>
  </si>
  <si>
    <t>4219 - Productos de facilidad médica</t>
  </si>
  <si>
    <t xml:space="preserve">Paño de limpieza </t>
  </si>
  <si>
    <t xml:space="preserve">und </t>
  </si>
  <si>
    <t>4220 - Productos de hacer imágenes diagnósticas médicas y de medicina nuclear</t>
  </si>
  <si>
    <t>4411 - Accesorios de oficina y escritorio</t>
  </si>
  <si>
    <t>4221 - Ayuda para personas con desafíos físicos para vivir independiente</t>
  </si>
  <si>
    <t>Sillas de Oficina sin brazos</t>
  </si>
  <si>
    <t>4222 - Productos para administración intravenosa y arterial</t>
  </si>
  <si>
    <t>Sillas</t>
  </si>
  <si>
    <t>4223 - Nutrición clínica</t>
  </si>
  <si>
    <t>Sillon ejecutivo</t>
  </si>
  <si>
    <t>4224 - Productos medicinales de deportes y prostético y ortopédico</t>
  </si>
  <si>
    <t>Archivos</t>
  </si>
  <si>
    <t>4225 - Productos de rehabilitación y terapia ocupacional y física</t>
  </si>
  <si>
    <t>Escritorios</t>
  </si>
  <si>
    <t>4226 - Equipo y suministros post mortem y funerarios</t>
  </si>
  <si>
    <t>Aires acondicionado</t>
  </si>
  <si>
    <t>Venta de Servicio</t>
  </si>
  <si>
    <t xml:space="preserve">Carnet </t>
  </si>
  <si>
    <t>Sellos</t>
  </si>
  <si>
    <t>4227 - Productos de resucitación y anestesia y respiratorio</t>
  </si>
  <si>
    <t>Recetario</t>
  </si>
  <si>
    <t>4228 - Productos para la esterilización médica</t>
  </si>
  <si>
    <t>Letrero</t>
  </si>
  <si>
    <t>4229 - Productos quirúrgicos</t>
  </si>
  <si>
    <t>Señaletica</t>
  </si>
  <si>
    <t>4230 - Suministros para formación y estudios de medicina</t>
  </si>
  <si>
    <t>Rema de papel larga</t>
  </si>
  <si>
    <t>4231 - Productos para el cuidado de heridas</t>
  </si>
  <si>
    <t>Rema de papel corta</t>
  </si>
  <si>
    <t>4319 - Dispositivos de comunicaciones y accesorios</t>
  </si>
  <si>
    <t>Grarpas</t>
  </si>
  <si>
    <t>4320 - Componentes para tecnología de la información, difusión o telecomunicaciones</t>
  </si>
  <si>
    <t>Tinta de Impresora</t>
  </si>
  <si>
    <t>Sobre Blanco</t>
  </si>
  <si>
    <t>4322 - Datos-voz, equipo de red multimedia, plataformas y accesorios</t>
  </si>
  <si>
    <t xml:space="preserve">caja clips grande </t>
  </si>
  <si>
    <t>4323 - Software</t>
  </si>
  <si>
    <t xml:space="preserve">Corector </t>
  </si>
  <si>
    <t>4410 - Maquinaria, suministros y accesorios de oficina</t>
  </si>
  <si>
    <t>Caja lapiceros</t>
  </si>
  <si>
    <t>Cuaderno</t>
  </si>
  <si>
    <t>4412 - Suministros de oficina</t>
  </si>
  <si>
    <t>Libro Record</t>
  </si>
  <si>
    <t>4510 - Equipo de imprenta y publicación</t>
  </si>
  <si>
    <t>Caja de forders</t>
  </si>
  <si>
    <t>4511 - Equipos de audio y video para presentación y composición</t>
  </si>
  <si>
    <t>Talonario de laboratorio</t>
  </si>
  <si>
    <t>4512 - Equipo de vídeo, filmación o fotografía</t>
  </si>
  <si>
    <t>Ponchador</t>
  </si>
  <si>
    <t>Unid</t>
  </si>
  <si>
    <t>VS</t>
  </si>
  <si>
    <t>4513 - Medios fotográficos y de grabación</t>
  </si>
  <si>
    <t xml:space="preserve">Gasas tipo almuhada  </t>
  </si>
  <si>
    <t>4514 - Suministros fotográficos para cine</t>
  </si>
  <si>
    <t>Dimenhidranato</t>
  </si>
  <si>
    <t>4610 - Armas ligeras y munición</t>
  </si>
  <si>
    <t>Agua oxigenada</t>
  </si>
  <si>
    <t>4611 - Armas de guerra convencionales</t>
  </si>
  <si>
    <t>Guantes L</t>
  </si>
  <si>
    <t>Guantes S</t>
  </si>
  <si>
    <t>4612 - Misiles</t>
  </si>
  <si>
    <t xml:space="preserve">Glutfar </t>
  </si>
  <si>
    <t>Glon</t>
  </si>
  <si>
    <t>4613 - Cohetes y subsistemas</t>
  </si>
  <si>
    <t>Glucosa 4 x 250 ml</t>
  </si>
  <si>
    <t>4614 - Lanzadores</t>
  </si>
  <si>
    <t>Urea Berthelot 4 x 150 ml</t>
  </si>
  <si>
    <t>4615 - Orden Público</t>
  </si>
  <si>
    <t>GPT/ALT 10 x 50 ml</t>
  </si>
  <si>
    <t>4616 - Seguridad y control público</t>
  </si>
  <si>
    <t>GOT/AST - Cinetico- UV 10 x 50 ml</t>
  </si>
  <si>
    <t>4617 - Seguridad, vigilancia y detección</t>
  </si>
  <si>
    <t>HDL Colesterol 4 x 5 ml</t>
  </si>
  <si>
    <t xml:space="preserve">M-30D Diluente </t>
  </si>
  <si>
    <t>Probe Clearnser</t>
  </si>
  <si>
    <t>M-10 CFL en 500 ml</t>
  </si>
  <si>
    <t>Tirilla Spin P/Orina Urin-10</t>
  </si>
  <si>
    <t>Papel P/Printer 50mm x 20mm BC-2800/3000</t>
  </si>
  <si>
    <t>PCR Latex 100p</t>
  </si>
  <si>
    <t>4618 - Seguridad y protección personal</t>
  </si>
  <si>
    <t>Total General: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</si>
  <si>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</si>
  <si>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</si>
  <si>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</si>
  <si>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</si>
  <si>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</si>
  <si>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</si>
  <si>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</si>
  <si>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</si>
  <si>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</si>
  <si>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</si>
  <si>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</si>
  <si>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</si>
  <si>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</si>
  <si>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</si>
  <si>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</si>
  <si>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</si>
  <si>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</si>
  <si>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</si>
  <si>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</si>
  <si>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5012 - Pescados y mariscos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</si>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</sst>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#,##0\ _€;[Red]\-#,##0\ _€"/>
    <numFmt numFmtId="179" formatCode="&quot;RD$&quot;#,##0.00"/>
    <numFmt numFmtId="180" formatCode="_([$$-1C0A]* #,##0.00_);_([$$-1C0A]* \(#,##0.00\);_([$$-1C0A]* &quot;-&quot;??_);_(@_)"/>
  </numFmts>
  <fonts count="38">
    <font>
      <sz val="11"/>
      <color rgb="FF000000"/>
      <name val="Calibri"/>
      <charset val="134"/>
      <scheme val="minor"/>
    </font>
    <font>
      <sz val="14"/>
      <color rgb="FF000000"/>
      <name val="Arial Narrow"/>
      <charset val="134"/>
    </font>
    <font>
      <b/>
      <sz val="12"/>
      <color rgb="FFC00000"/>
      <name val="Arial"/>
      <charset val="134"/>
    </font>
    <font>
      <sz val="12"/>
      <color rgb="FF000000"/>
      <name val="Arial Narrow"/>
      <charset val="134"/>
    </font>
    <font>
      <b/>
      <sz val="16"/>
      <color rgb="FF000000"/>
      <name val="Arial Narrow"/>
      <charset val="134"/>
    </font>
    <font>
      <sz val="18"/>
      <color rgb="FF000000"/>
      <name val="Arial Narrow"/>
      <charset val="134"/>
    </font>
    <font>
      <sz val="18"/>
      <color rgb="FF000000"/>
      <name val="Times New Roman"/>
      <charset val="134"/>
    </font>
    <font>
      <b/>
      <sz val="18"/>
      <color rgb="FF000000"/>
      <name val="Arial Narrow"/>
      <charset val="134"/>
    </font>
    <font>
      <b/>
      <sz val="18"/>
      <color rgb="FF000000"/>
      <name val="Times New Roman"/>
      <charset val="134"/>
    </font>
    <font>
      <b/>
      <sz val="20"/>
      <color rgb="FF000000"/>
      <name val="Cambria"/>
      <charset val="134"/>
    </font>
    <font>
      <b/>
      <sz val="14"/>
      <color rgb="FF000000"/>
      <name val="Arial Narrow"/>
      <charset val="134"/>
    </font>
    <font>
      <b/>
      <sz val="14"/>
      <color theme="1"/>
      <name val="Arial Narrow"/>
      <charset val="134"/>
    </font>
    <font>
      <b/>
      <sz val="14"/>
      <color rgb="FFFFFFFF"/>
      <name val="Arial Narrow"/>
      <charset val="134"/>
    </font>
    <font>
      <sz val="11"/>
      <name val="Calibri"/>
      <charset val="134"/>
    </font>
    <font>
      <sz val="12"/>
      <color theme="1"/>
      <name val="Arial Narrow"/>
      <charset val="134"/>
    </font>
    <font>
      <sz val="12"/>
      <color rgb="FF000000"/>
      <name val="Arial"/>
      <charset val="134"/>
    </font>
    <font>
      <sz val="14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4"/>
      <color rgb="FF000000"/>
      <name val="Arial Narrow"/>
      <charset val="134"/>
    </font>
  </fonts>
  <fills count="37">
    <fill>
      <patternFill patternType="none"/>
    </fill>
    <fill>
      <patternFill patternType="gray125"/>
    </fill>
    <fill>
      <patternFill patternType="solid">
        <fgColor rgb="FF6C0000"/>
        <bgColor rgb="FF6C00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9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178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7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/>
    <xf numFmtId="179" fontId="3" fillId="0" borderId="0" xfId="0" applyNumberFormat="1" applyFont="1"/>
    <xf numFmtId="0" fontId="3" fillId="0" borderId="0" xfId="0" applyFont="1" applyAlignment="1">
      <alignment wrapText="1"/>
    </xf>
    <xf numFmtId="179" fontId="3" fillId="0" borderId="0" xfId="0" applyNumberFormat="1" applyFont="1" applyAlignment="1">
      <alignment wrapText="1"/>
    </xf>
    <xf numFmtId="179" fontId="3" fillId="3" borderId="0" xfId="0" applyNumberFormat="1" applyFont="1" applyFill="1" applyBorder="1"/>
    <xf numFmtId="0" fontId="1" fillId="4" borderId="0" xfId="0" applyFont="1" applyFill="1" applyBorder="1"/>
    <xf numFmtId="0" fontId="14" fillId="4" borderId="0" xfId="0" applyFont="1" applyFill="1" applyBorder="1" applyAlignment="1">
      <alignment horizontal="left"/>
    </xf>
    <xf numFmtId="0" fontId="3" fillId="4" borderId="0" xfId="0" applyFont="1" applyFill="1" applyBorder="1"/>
    <xf numFmtId="179" fontId="3" fillId="4" borderId="0" xfId="0" applyNumberFormat="1" applyFont="1" applyFill="1" applyBorder="1"/>
    <xf numFmtId="0" fontId="3" fillId="4" borderId="0" xfId="0" applyFont="1" applyFill="1" applyBorder="1" applyAlignment="1">
      <alignment wrapText="1"/>
    </xf>
    <xf numFmtId="0" fontId="3" fillId="3" borderId="0" xfId="0" applyFont="1" applyFill="1" applyBorder="1"/>
    <xf numFmtId="179" fontId="3" fillId="0" borderId="0" xfId="0" applyNumberFormat="1" applyFont="1" applyAlignment="1">
      <alignment horizontal="right"/>
    </xf>
    <xf numFmtId="0" fontId="3" fillId="5" borderId="0" xfId="0" applyFont="1" applyFill="1" applyBorder="1"/>
    <xf numFmtId="179" fontId="3" fillId="5" borderId="0" xfId="0" applyNumberFormat="1" applyFont="1" applyFill="1" applyBorder="1"/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horizontal="left" wrapText="1"/>
    </xf>
    <xf numFmtId="0" fontId="15" fillId="5" borderId="0" xfId="0" applyFont="1" applyFill="1" applyBorder="1" applyAlignment="1">
      <alignment horizontal="left" wrapText="1"/>
    </xf>
    <xf numFmtId="180" fontId="0" fillId="0" borderId="0" xfId="0" applyNumberFormat="1" applyAlignment="1">
      <alignment vertical="center"/>
    </xf>
    <xf numFmtId="179" fontId="3" fillId="5" borderId="0" xfId="0" applyNumberFormat="1" applyFont="1" applyFill="1" applyBorder="1" applyAlignment="1">
      <alignment horizontal="right"/>
    </xf>
    <xf numFmtId="4" fontId="1" fillId="0" borderId="0" xfId="0" applyNumberFormat="1" applyFont="1"/>
    <xf numFmtId="0" fontId="16" fillId="0" borderId="0" xfId="0" applyFont="1" applyAlignment="1">
      <alignment horizontal="left" wrapText="1"/>
    </xf>
    <xf numFmtId="0" fontId="14" fillId="0" borderId="0" xfId="0" applyFont="1" applyAlignment="1" quotePrefix="1">
      <alignment horizontal="lef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9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PACC - SNCC.F.053-style" pivot="0" count="4" xr9:uid="{4FDEC7D2-7C8A-4310-98FA-FCA6EC8A2450}">
      <tableStyleElement type="headerRow" dxfId="18"/>
      <tableStyleElement type="total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76200</xdr:colOff>
      <xdr:row>2</xdr:row>
      <xdr:rowOff>28575</xdr:rowOff>
    </xdr:from>
    <xdr:ext cx="3152775" cy="781050"/>
    <xdr:pic>
      <xdr:nvPicPr>
        <xdr:cNvPr id="2" name="image1.jpg" descr="Logo DGCP FH azul obscuro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76200" y="552450"/>
          <a:ext cx="3152775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0</xdr:row>
      <xdr:rowOff>19050</xdr:rowOff>
    </xdr:from>
    <xdr:ext cx="3600450" cy="1000125"/>
    <xdr:pic>
      <xdr:nvPicPr>
        <xdr:cNvPr id="3" name="image2.png" descr="HOSPITAL-MUNICIPAL-GUAYMATE-2-02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172450" y="19050"/>
          <a:ext cx="3600450" cy="10001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1:O281">
  <tableColumns count="15">
    <tableColumn id="1" name="CÓDIGO DEL CATÁLOGO DE BIENES Y SERVICIOS (CBS) " dataDxfId="0"/>
    <tableColumn id="2" name="DESCRIPCIÓN DE LA COMPRA O CONTRATACIÓN" dataDxfId="1"/>
    <tableColumn id="3" name="UNIDAD DE MEDIDA" dataDxfId="2"/>
    <tableColumn id="4" name="PRIMER TRIMESTRE" dataDxfId="3"/>
    <tableColumn id="5" name="SEGUNDO TRIMESTRE" dataDxfId="4"/>
    <tableColumn id="6" name="TERCER TRIMESTRE" dataDxfId="5"/>
    <tableColumn id="7" name="CUARTO TRIMESTRE" dataDxfId="6"/>
    <tableColumn id="8" name="CANTIDAD TOTAL" dataDxfId="7"/>
    <tableColumn id="9" name="PRECIO UNITARIO ESTIMADO" dataDxfId="8"/>
    <tableColumn id="10" name="COSTO TOTAL UNITARIO" dataDxfId="9"/>
    <tableColumn id="11" name="COSTO TOTAL POR CÓDIGO DE CATÁLOGO DE BIENES Y SERVICIOS (CBS)" dataDxfId="10"/>
    <tableColumn id="12" name=" PROCEDIMIENTO DE SELECCIÓN " dataDxfId="11"/>
    <tableColumn id="13" name="FUENTE DE FINANCIAMIENTO" dataDxfId="12"/>
    <tableColumn id="14" name="VALOR ADQUIRIDO" dataDxfId="13"/>
    <tableColumn id="15" name="OBSERVACIÓN" dataDxfId="14"/>
  </tableColumns>
  <tableStyleInfo name="PACC - SNCC.F.05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7"/>
  <sheetViews>
    <sheetView tabSelected="1" zoomScale="78" zoomScaleNormal="78" topLeftCell="A10" workbookViewId="0">
      <selection activeCell="B16" sqref="B16"/>
    </sheetView>
  </sheetViews>
  <sheetFormatPr defaultColWidth="14.4285714285714" defaultRowHeight="15" customHeight="1"/>
  <cols>
    <col min="1" max="1" width="67.4285714285714" customWidth="1"/>
    <col min="2" max="2" width="53.5714285714286" customWidth="1"/>
    <col min="3" max="3" width="25.1428571428571" customWidth="1"/>
    <col min="4" max="4" width="7.57142857142857" customWidth="1"/>
    <col min="5" max="5" width="9.57142857142857" customWidth="1"/>
    <col min="6" max="6" width="8.71428571428571" customWidth="1"/>
    <col min="7" max="7" width="7.42857142857143" customWidth="1"/>
    <col min="8" max="8" width="19.1428571428571" customWidth="1"/>
    <col min="9" max="9" width="20.1428571428571" customWidth="1"/>
    <col min="10" max="10" width="19.7142857142857" customWidth="1"/>
    <col min="11" max="11" width="23.7142857142857" customWidth="1"/>
    <col min="12" max="12" width="46.7142857142857" customWidth="1"/>
    <col min="13" max="13" width="33.8571428571429" customWidth="1"/>
    <col min="14" max="14" width="23.8571428571429" customWidth="1"/>
    <col min="15" max="15" width="44.5714285714286" customWidth="1"/>
    <col min="16" max="16" width="19.4285714285714" customWidth="1"/>
    <col min="17" max="17" width="18.8571428571429" customWidth="1"/>
    <col min="18" max="18" width="17.1428571428571" customWidth="1"/>
    <col min="19" max="19" width="21.4285714285714" customWidth="1"/>
    <col min="20" max="20" width="64.5714285714286" hidden="1" customWidth="1"/>
    <col min="21" max="21" width="20.8571428571429" customWidth="1"/>
    <col min="22" max="22" width="11.4285714285714" hidden="1" customWidth="1"/>
    <col min="23" max="23" width="52.2857142857143" hidden="1" customWidth="1"/>
    <col min="24" max="26" width="11.4285714285714" customWidth="1"/>
  </cols>
  <sheetData>
    <row r="1" ht="18" customHeight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6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" customHeight="1" spans="1:26">
      <c r="B4" s="1"/>
      <c r="C4" s="1"/>
      <c r="D4" s="1"/>
      <c r="E4" s="1"/>
      <c r="F4" s="1"/>
      <c r="G4" s="8"/>
      <c r="H4" s="8"/>
      <c r="I4" s="8"/>
      <c r="J4" s="8"/>
      <c r="K4" s="8"/>
      <c r="L4" s="1"/>
      <c r="M4" s="1"/>
      <c r="N4" s="6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7.25" customHeight="1" spans="1:26">
      <c r="B5" s="10"/>
      <c r="C5" s="11" t="s">
        <v>0</v>
      </c>
      <c r="D5" s="12"/>
      <c r="E5" s="12"/>
      <c r="F5" s="13"/>
      <c r="G5" s="10"/>
      <c r="H5" s="10"/>
      <c r="I5" s="1"/>
      <c r="J5" s="1"/>
      <c r="K5" s="1"/>
      <c r="L5" s="1"/>
      <c r="M5" s="1"/>
      <c r="N5" s="14"/>
      <c r="O5" s="1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9.25" customHeight="1" spans="1:26">
      <c r="A6" s="1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" customHeight="1" spans="1:26">
      <c r="A7" s="17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" customHeight="1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3.25" customHeight="1" spans="1:26">
      <c r="A9" s="1"/>
      <c r="B9" s="1"/>
      <c r="C9" s="18"/>
      <c r="D9" s="19" t="s">
        <v>2</v>
      </c>
      <c r="E9" s="20"/>
      <c r="F9" s="20"/>
      <c r="G9" s="21"/>
      <c r="H9" s="18"/>
      <c r="I9" s="18"/>
      <c r="J9" s="18"/>
      <c r="K9" s="18"/>
      <c r="L9" s="1"/>
      <c r="M9" s="1"/>
      <c r="N9" s="1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5.75" customHeight="1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1"/>
      <c r="Q10" s="22"/>
      <c r="R10" s="22"/>
      <c r="S10" s="22"/>
      <c r="T10" s="22"/>
      <c r="U10" s="22"/>
      <c r="V10" s="1"/>
      <c r="W10" s="1"/>
      <c r="X10" s="1"/>
      <c r="Y10" s="1"/>
      <c r="Z10" s="1"/>
    </row>
    <row r="11" ht="18" customHeight="1" spans="1:26">
      <c r="A11" s="23" t="s">
        <v>3</v>
      </c>
      <c r="B11" s="24" t="s">
        <v>4</v>
      </c>
      <c r="C11" s="24" t="s">
        <v>5</v>
      </c>
      <c r="D11" s="25" t="s">
        <v>6</v>
      </c>
      <c r="E11" s="25" t="s">
        <v>7</v>
      </c>
      <c r="F11" s="25" t="s">
        <v>8</v>
      </c>
      <c r="G11" s="25" t="s">
        <v>9</v>
      </c>
      <c r="H11" s="24" t="s">
        <v>10</v>
      </c>
      <c r="I11" s="24" t="s">
        <v>11</v>
      </c>
      <c r="J11" s="24" t="s">
        <v>12</v>
      </c>
      <c r="K11" s="24" t="s">
        <v>13</v>
      </c>
      <c r="L11" s="24" t="s">
        <v>14</v>
      </c>
      <c r="M11" s="24" t="s">
        <v>15</v>
      </c>
      <c r="N11" s="24" t="s">
        <v>16</v>
      </c>
      <c r="O11" s="26" t="s">
        <v>17</v>
      </c>
      <c r="P11" s="1"/>
      <c r="Q11" s="1"/>
      <c r="R11" s="1"/>
      <c r="S11" s="1"/>
      <c r="T11" s="27" t="s">
        <v>18</v>
      </c>
      <c r="U11" s="1"/>
      <c r="V11" s="1"/>
      <c r="W11" s="28" t="s">
        <v>19</v>
      </c>
      <c r="X11" s="1"/>
      <c r="Y11" s="1"/>
      <c r="Z11" s="1"/>
    </row>
    <row r="12" ht="18" customHeight="1" spans="1:26">
      <c r="A12" s="28" t="s">
        <v>20</v>
      </c>
      <c r="B12" s="28"/>
      <c r="C12" s="28"/>
      <c r="D12" s="28"/>
      <c r="E12" s="28"/>
      <c r="F12" s="28"/>
      <c r="G12" s="28"/>
      <c r="H12" s="28">
        <v>0</v>
      </c>
      <c r="I12" s="29"/>
      <c r="J12" s="29">
        <f>+H12*I12</f>
        <v>0</v>
      </c>
      <c r="K12" s="29"/>
      <c r="L12" s="28"/>
      <c r="M12" s="28"/>
      <c r="N12" s="29"/>
      <c r="O12" s="30"/>
      <c r="P12" s="1"/>
      <c r="Q12" s="1"/>
      <c r="R12" s="1"/>
      <c r="S12" s="1"/>
      <c r="T12" s="27" t="s">
        <v>21</v>
      </c>
      <c r="U12" s="1"/>
      <c r="V12" s="1"/>
      <c r="W12" s="28" t="s">
        <v>22</v>
      </c>
      <c r="X12" s="1"/>
      <c r="Y12" s="1"/>
      <c r="Z12" s="1"/>
    </row>
    <row r="13" ht="18" customHeight="1" spans="1:26">
      <c r="A13" s="28"/>
      <c r="B13" s="28" t="s">
        <v>23</v>
      </c>
      <c r="C13" s="28" t="s">
        <v>24</v>
      </c>
      <c r="D13" s="28">
        <v>3</v>
      </c>
      <c r="E13" s="28">
        <v>4</v>
      </c>
      <c r="F13" s="28">
        <v>4</v>
      </c>
      <c r="G13" s="28">
        <v>3</v>
      </c>
      <c r="H13" s="28">
        <f>'PACC - SNCC.F.053'!$D13+'PACC - SNCC.F.053'!$E13+F13+G13</f>
        <v>14</v>
      </c>
      <c r="I13" s="29">
        <v>4600</v>
      </c>
      <c r="J13" s="29">
        <f t="shared" ref="J13:J14" si="0">H13*I13</f>
        <v>64400</v>
      </c>
      <c r="K13" s="29"/>
      <c r="L13" s="28" t="s">
        <v>25</v>
      </c>
      <c r="M13" s="28" t="s">
        <v>26</v>
      </c>
      <c r="N13" s="31"/>
      <c r="O13" s="30" t="s">
        <v>27</v>
      </c>
      <c r="P13" s="1"/>
      <c r="Q13" s="1"/>
      <c r="R13" s="1"/>
      <c r="S13" s="1"/>
      <c r="T13" s="27" t="s">
        <v>28</v>
      </c>
      <c r="U13" s="1"/>
      <c r="V13" s="1"/>
      <c r="W13" s="28" t="s">
        <v>29</v>
      </c>
      <c r="X13" s="1"/>
      <c r="Y13" s="1"/>
      <c r="Z13" s="1"/>
    </row>
    <row r="14" ht="18" customHeight="1" spans="1:26">
      <c r="A14" s="28"/>
      <c r="B14" s="28" t="s">
        <v>30</v>
      </c>
      <c r="C14" s="28" t="s">
        <v>31</v>
      </c>
      <c r="D14" s="28">
        <v>10</v>
      </c>
      <c r="E14" s="28">
        <v>10</v>
      </c>
      <c r="F14" s="28">
        <v>10</v>
      </c>
      <c r="G14" s="28">
        <v>10</v>
      </c>
      <c r="H14" s="28">
        <f>'PACC - SNCC.F.053'!$D14+'PACC - SNCC.F.053'!$E14+F14+G14</f>
        <v>40</v>
      </c>
      <c r="I14" s="29">
        <v>155</v>
      </c>
      <c r="J14" s="29">
        <f t="shared" si="0"/>
        <v>6200</v>
      </c>
      <c r="K14" s="29"/>
      <c r="L14" s="28" t="s">
        <v>25</v>
      </c>
      <c r="M14" s="28" t="s">
        <v>26</v>
      </c>
      <c r="N14" s="29"/>
      <c r="O14" s="30"/>
      <c r="P14" s="1"/>
      <c r="Q14" s="1"/>
      <c r="R14" s="1"/>
      <c r="S14" s="1"/>
      <c r="T14" s="27"/>
      <c r="U14" s="1"/>
      <c r="V14" s="1"/>
      <c r="W14" s="28"/>
      <c r="X14" s="1"/>
      <c r="Y14" s="1"/>
      <c r="Z14" s="1"/>
    </row>
    <row r="15" ht="18" customHeight="1" spans="1:26">
      <c r="A15" s="28"/>
      <c r="B15" s="28" t="s">
        <v>32</v>
      </c>
      <c r="C15" s="28" t="s">
        <v>33</v>
      </c>
      <c r="D15" s="28">
        <v>2</v>
      </c>
      <c r="E15" s="28">
        <v>2</v>
      </c>
      <c r="F15" s="28">
        <v>2</v>
      </c>
      <c r="G15" s="28">
        <v>2</v>
      </c>
      <c r="H15" s="28">
        <v>8</v>
      </c>
      <c r="I15" s="29">
        <v>110</v>
      </c>
      <c r="J15" s="29">
        <f>'PACC - SNCC.F.053'!$H15*'PACC - SNCC.F.053'!$I15</f>
        <v>880</v>
      </c>
      <c r="K15" s="29"/>
      <c r="L15" s="28" t="s">
        <v>25</v>
      </c>
      <c r="M15" s="28" t="s">
        <v>26</v>
      </c>
      <c r="N15" s="29"/>
      <c r="O15" s="30"/>
      <c r="P15" s="1"/>
      <c r="Q15" s="1"/>
      <c r="R15" s="1"/>
      <c r="S15" s="1"/>
      <c r="T15" s="27"/>
      <c r="U15" s="1"/>
      <c r="V15" s="1"/>
      <c r="W15" s="28"/>
      <c r="X15" s="1"/>
      <c r="Y15" s="1"/>
      <c r="Z15" s="1"/>
    </row>
    <row r="16" ht="18" customHeight="1" spans="1:26">
      <c r="A16" s="28"/>
      <c r="B16" s="28" t="s">
        <v>34</v>
      </c>
      <c r="C16" s="28" t="s">
        <v>31</v>
      </c>
      <c r="D16" s="28">
        <v>10</v>
      </c>
      <c r="E16" s="28">
        <v>10</v>
      </c>
      <c r="F16" s="28">
        <v>10</v>
      </c>
      <c r="G16" s="28">
        <v>10</v>
      </c>
      <c r="H16" s="28">
        <f>'PACC - SNCC.F.053'!$D16+'PACC - SNCC.F.053'!$E16+F16+G16</f>
        <v>40</v>
      </c>
      <c r="I16" s="29">
        <v>115</v>
      </c>
      <c r="J16" s="29">
        <f t="shared" ref="J16:J86" si="1">H16*I16</f>
        <v>4600</v>
      </c>
      <c r="K16" s="29"/>
      <c r="L16" s="28" t="s">
        <v>25</v>
      </c>
      <c r="M16" s="28" t="s">
        <v>26</v>
      </c>
      <c r="N16" s="29"/>
      <c r="O16" s="30"/>
      <c r="P16" s="1"/>
      <c r="Q16" s="1"/>
      <c r="R16" s="1"/>
      <c r="S16" s="1"/>
      <c r="T16" s="27"/>
      <c r="U16" s="1"/>
      <c r="V16" s="1"/>
      <c r="W16" s="28"/>
      <c r="X16" s="1"/>
      <c r="Y16" s="1"/>
      <c r="Z16" s="1"/>
    </row>
    <row r="17" ht="18" customHeight="1" spans="1:26">
      <c r="A17" s="28"/>
      <c r="B17" s="28" t="s">
        <v>35</v>
      </c>
      <c r="C17" s="28" t="s">
        <v>33</v>
      </c>
      <c r="D17" s="28">
        <v>6</v>
      </c>
      <c r="E17" s="28">
        <v>6</v>
      </c>
      <c r="F17" s="28">
        <v>6</v>
      </c>
      <c r="G17" s="28">
        <v>6</v>
      </c>
      <c r="H17" s="28">
        <f>'PACC - SNCC.F.053'!$D17+'PACC - SNCC.F.053'!$E17+F17+G17</f>
        <v>24</v>
      </c>
      <c r="I17" s="29">
        <v>105</v>
      </c>
      <c r="J17" s="29">
        <f t="shared" si="1"/>
        <v>2520</v>
      </c>
      <c r="K17" s="29"/>
      <c r="L17" s="28" t="s">
        <v>25</v>
      </c>
      <c r="M17" s="28" t="s">
        <v>26</v>
      </c>
      <c r="N17" s="29"/>
      <c r="O17" s="30"/>
      <c r="P17" s="1"/>
      <c r="Q17" s="1"/>
      <c r="R17" s="1"/>
      <c r="S17" s="1"/>
      <c r="T17" s="27" t="s">
        <v>36</v>
      </c>
      <c r="U17" s="1"/>
      <c r="V17" s="1"/>
      <c r="W17" s="28" t="s">
        <v>37</v>
      </c>
      <c r="X17" s="1"/>
      <c r="Y17" s="1"/>
      <c r="Z17" s="1"/>
    </row>
    <row r="18" ht="18" customHeight="1" spans="1:26">
      <c r="A18" s="28"/>
      <c r="B18" s="28" t="s">
        <v>38</v>
      </c>
      <c r="C18" s="28" t="s">
        <v>39</v>
      </c>
      <c r="D18" s="28">
        <v>15</v>
      </c>
      <c r="E18" s="28">
        <v>10</v>
      </c>
      <c r="F18" s="28">
        <v>10</v>
      </c>
      <c r="G18" s="28">
        <v>10</v>
      </c>
      <c r="H18" s="28">
        <f>'PACC - SNCC.F.053'!$D18+'PACC - SNCC.F.053'!$E18+F18+G18</f>
        <v>45</v>
      </c>
      <c r="I18" s="29">
        <v>25</v>
      </c>
      <c r="J18" s="29">
        <f t="shared" si="1"/>
        <v>1125</v>
      </c>
      <c r="K18" s="29"/>
      <c r="L18" s="28" t="s">
        <v>25</v>
      </c>
      <c r="M18" s="28" t="s">
        <v>26</v>
      </c>
      <c r="N18" s="29"/>
      <c r="O18" s="30"/>
      <c r="P18" s="1"/>
      <c r="Q18" s="1"/>
      <c r="R18" s="1"/>
      <c r="S18" s="1"/>
      <c r="T18" s="27" t="s">
        <v>40</v>
      </c>
      <c r="U18" s="1"/>
      <c r="V18" s="1"/>
      <c r="W18" s="28" t="s">
        <v>25</v>
      </c>
      <c r="X18" s="1"/>
      <c r="Y18" s="1"/>
      <c r="Z18" s="1"/>
    </row>
    <row r="19" ht="18" customHeight="1" spans="1:26">
      <c r="A19" s="28"/>
      <c r="B19" s="28" t="s">
        <v>41</v>
      </c>
      <c r="C19" s="28" t="s">
        <v>42</v>
      </c>
      <c r="D19" s="28">
        <v>12</v>
      </c>
      <c r="E19" s="28">
        <v>12</v>
      </c>
      <c r="F19" s="28">
        <v>12</v>
      </c>
      <c r="G19" s="28">
        <v>12</v>
      </c>
      <c r="H19" s="28">
        <f>'PACC - SNCC.F.053'!$D19+'PACC - SNCC.F.053'!$E19+'PACC - SNCC.F.053'!$F19+'PACC - SNCC.F.053'!$G19</f>
        <v>48</v>
      </c>
      <c r="I19" s="29">
        <v>90</v>
      </c>
      <c r="J19" s="29">
        <f t="shared" si="1"/>
        <v>4320</v>
      </c>
      <c r="K19" s="29"/>
      <c r="L19" s="28" t="s">
        <v>25</v>
      </c>
      <c r="M19" s="28" t="s">
        <v>26</v>
      </c>
      <c r="N19" s="29"/>
      <c r="O19" s="30"/>
      <c r="P19" s="1"/>
      <c r="Q19" s="1"/>
      <c r="R19" s="1"/>
      <c r="S19" s="1"/>
      <c r="T19" s="27"/>
      <c r="U19" s="1"/>
      <c r="V19" s="1"/>
      <c r="W19" s="28"/>
      <c r="X19" s="1"/>
      <c r="Y19" s="1"/>
      <c r="Z19" s="1"/>
    </row>
    <row r="20" ht="18" customHeight="1" spans="1:26">
      <c r="A20" s="28"/>
      <c r="B20" s="28" t="s">
        <v>43</v>
      </c>
      <c r="C20" s="28" t="s">
        <v>31</v>
      </c>
      <c r="D20" s="28">
        <v>50</v>
      </c>
      <c r="E20" s="28">
        <v>25</v>
      </c>
      <c r="F20" s="28">
        <v>25</v>
      </c>
      <c r="G20" s="28">
        <v>30</v>
      </c>
      <c r="H20" s="28">
        <f>'PACC - SNCC.F.053'!$D20+'PACC - SNCC.F.053'!$E20+F20+G20</f>
        <v>130</v>
      </c>
      <c r="I20" s="29">
        <v>40</v>
      </c>
      <c r="J20" s="29">
        <f t="shared" si="1"/>
        <v>5200</v>
      </c>
      <c r="K20" s="29"/>
      <c r="L20" s="28" t="s">
        <v>25</v>
      </c>
      <c r="M20" s="28" t="s">
        <v>26</v>
      </c>
      <c r="N20" s="29"/>
      <c r="O20" s="30"/>
      <c r="P20" s="1"/>
      <c r="Q20" s="1"/>
      <c r="R20" s="1"/>
      <c r="S20" s="1"/>
      <c r="T20" s="27" t="s">
        <v>44</v>
      </c>
      <c r="U20" s="1"/>
      <c r="V20" s="1"/>
      <c r="W20" s="28" t="s">
        <v>45</v>
      </c>
      <c r="X20" s="1"/>
      <c r="Y20" s="1"/>
      <c r="Z20" s="1"/>
    </row>
    <row r="21" ht="18" customHeight="1" spans="1:26">
      <c r="A21" s="28"/>
      <c r="B21" s="28" t="s">
        <v>46</v>
      </c>
      <c r="C21" s="28" t="s">
        <v>47</v>
      </c>
      <c r="D21" s="28">
        <v>6</v>
      </c>
      <c r="E21" s="28">
        <v>6</v>
      </c>
      <c r="F21" s="28">
        <v>6</v>
      </c>
      <c r="G21" s="28">
        <v>6</v>
      </c>
      <c r="H21" s="28">
        <f>'PACC - SNCC.F.053'!$D21+'PACC - SNCC.F.053'!$E21+F21+G21</f>
        <v>24</v>
      </c>
      <c r="I21" s="29">
        <v>1250</v>
      </c>
      <c r="J21" s="29">
        <f t="shared" si="1"/>
        <v>30000</v>
      </c>
      <c r="K21" s="29"/>
      <c r="L21" s="28" t="s">
        <v>25</v>
      </c>
      <c r="M21" s="28" t="s">
        <v>26</v>
      </c>
      <c r="N21" s="29"/>
      <c r="O21" s="30"/>
      <c r="P21" s="1"/>
      <c r="Q21" s="1"/>
      <c r="R21" s="1"/>
      <c r="S21" s="1"/>
      <c r="T21" s="27" t="s">
        <v>48</v>
      </c>
      <c r="U21" s="1"/>
      <c r="V21" s="1"/>
      <c r="W21" s="1"/>
      <c r="X21" s="1"/>
      <c r="Y21" s="1"/>
      <c r="Z21" s="1"/>
    </row>
    <row r="22" ht="18" customHeight="1" spans="1:26">
      <c r="A22" s="28"/>
      <c r="B22" s="28" t="s">
        <v>49</v>
      </c>
      <c r="C22" s="28" t="s">
        <v>50</v>
      </c>
      <c r="D22" s="28">
        <v>6</v>
      </c>
      <c r="E22" s="28">
        <v>6</v>
      </c>
      <c r="F22" s="28">
        <v>6</v>
      </c>
      <c r="G22" s="28">
        <v>6</v>
      </c>
      <c r="H22" s="28">
        <f>'PACC - SNCC.F.053'!$D22+'PACC - SNCC.F.053'!$E22+F22+G22</f>
        <v>24</v>
      </c>
      <c r="I22" s="29">
        <v>470</v>
      </c>
      <c r="J22" s="29">
        <f t="shared" si="1"/>
        <v>11280</v>
      </c>
      <c r="K22" s="29"/>
      <c r="L22" s="28" t="s">
        <v>25</v>
      </c>
      <c r="M22" s="28" t="s">
        <v>26</v>
      </c>
      <c r="N22" s="29"/>
      <c r="O22" s="30"/>
      <c r="P22" s="1"/>
      <c r="Q22" s="1"/>
      <c r="R22" s="1"/>
      <c r="S22" s="1"/>
      <c r="T22" s="27" t="s">
        <v>51</v>
      </c>
      <c r="U22" s="1"/>
      <c r="V22" s="1"/>
      <c r="W22" s="1"/>
      <c r="X22" s="1"/>
      <c r="Y22" s="1"/>
      <c r="Z22" s="1"/>
    </row>
    <row r="23" ht="18" customHeight="1" spans="1:26">
      <c r="A23" s="28"/>
      <c r="B23" s="28" t="s">
        <v>52</v>
      </c>
      <c r="C23" s="28" t="s">
        <v>53</v>
      </c>
      <c r="D23" s="28">
        <v>20</v>
      </c>
      <c r="E23" s="28">
        <v>20</v>
      </c>
      <c r="F23" s="28">
        <v>20</v>
      </c>
      <c r="G23" s="28">
        <v>20</v>
      </c>
      <c r="H23" s="28">
        <f>'PACC - SNCC.F.053'!$D23+'PACC - SNCC.F.053'!$E23+F23+G23</f>
        <v>80</v>
      </c>
      <c r="I23" s="29">
        <v>100</v>
      </c>
      <c r="J23" s="29">
        <f t="shared" si="1"/>
        <v>8000</v>
      </c>
      <c r="K23" s="29"/>
      <c r="L23" s="28" t="s">
        <v>25</v>
      </c>
      <c r="M23" s="28" t="s">
        <v>26</v>
      </c>
      <c r="N23" s="29"/>
      <c r="O23" s="30"/>
      <c r="P23" s="1"/>
      <c r="Q23" s="1"/>
      <c r="R23" s="1"/>
      <c r="S23" s="1"/>
      <c r="T23" s="27" t="s">
        <v>54</v>
      </c>
      <c r="U23" s="1"/>
      <c r="V23" s="1"/>
      <c r="W23" s="1"/>
      <c r="X23" s="1"/>
      <c r="Y23" s="1"/>
      <c r="Z23" s="1"/>
    </row>
    <row r="24" ht="18" customHeight="1" spans="1:26">
      <c r="A24" s="28"/>
      <c r="B24" s="28" t="s">
        <v>55</v>
      </c>
      <c r="C24" s="28" t="s">
        <v>56</v>
      </c>
      <c r="D24" s="28">
        <v>30</v>
      </c>
      <c r="E24" s="28">
        <v>25</v>
      </c>
      <c r="F24" s="28">
        <v>25</v>
      </c>
      <c r="G24" s="28">
        <v>25</v>
      </c>
      <c r="H24" s="28">
        <f>'PACC - SNCC.F.053'!$D24+'PACC - SNCC.F.053'!$E24+F24+G24</f>
        <v>105</v>
      </c>
      <c r="I24" s="29">
        <v>65</v>
      </c>
      <c r="J24" s="29">
        <f t="shared" si="1"/>
        <v>6825</v>
      </c>
      <c r="K24" s="29"/>
      <c r="L24" s="28" t="s">
        <v>25</v>
      </c>
      <c r="M24" s="28" t="s">
        <v>26</v>
      </c>
      <c r="N24" s="29"/>
      <c r="O24" s="30"/>
      <c r="P24" s="1"/>
      <c r="Q24" s="1"/>
      <c r="R24" s="1"/>
      <c r="S24" s="1"/>
      <c r="T24" s="27" t="s">
        <v>57</v>
      </c>
      <c r="U24" s="1"/>
      <c r="V24" s="1"/>
      <c r="W24" s="1"/>
      <c r="X24" s="1"/>
      <c r="Y24" s="1"/>
      <c r="Z24" s="1"/>
    </row>
    <row r="25" ht="18" customHeight="1" spans="1:26">
      <c r="A25" s="28"/>
      <c r="B25" s="28" t="s">
        <v>58</v>
      </c>
      <c r="C25" s="28" t="s">
        <v>59</v>
      </c>
      <c r="D25" s="28">
        <v>20</v>
      </c>
      <c r="E25" s="28">
        <v>20</v>
      </c>
      <c r="F25" s="28">
        <v>20</v>
      </c>
      <c r="G25" s="28">
        <v>20</v>
      </c>
      <c r="H25" s="28">
        <f>'PACC - SNCC.F.053'!$D25+'PACC - SNCC.F.053'!$E25+F25+G25</f>
        <v>80</v>
      </c>
      <c r="I25" s="29">
        <v>145</v>
      </c>
      <c r="J25" s="29">
        <f t="shared" si="1"/>
        <v>11600</v>
      </c>
      <c r="K25" s="29"/>
      <c r="L25" s="28" t="s">
        <v>25</v>
      </c>
      <c r="M25" s="28" t="s">
        <v>26</v>
      </c>
      <c r="N25" s="29"/>
      <c r="O25" s="30"/>
      <c r="P25" s="1"/>
      <c r="Q25" s="1"/>
      <c r="R25" s="1"/>
      <c r="S25" s="1"/>
      <c r="T25" s="27" t="s">
        <v>60</v>
      </c>
      <c r="U25" s="1"/>
      <c r="V25" s="1"/>
      <c r="W25" s="1"/>
      <c r="X25" s="1"/>
      <c r="Y25" s="1"/>
      <c r="Z25" s="1"/>
    </row>
    <row r="26" ht="18" customHeight="1" spans="1:26">
      <c r="A26" s="28"/>
      <c r="B26" s="28" t="s">
        <v>61</v>
      </c>
      <c r="C26" s="28" t="s">
        <v>62</v>
      </c>
      <c r="D26" s="28">
        <v>9</v>
      </c>
      <c r="E26" s="28">
        <v>6</v>
      </c>
      <c r="F26" s="28">
        <v>6</v>
      </c>
      <c r="G26" s="28">
        <v>6</v>
      </c>
      <c r="H26" s="28">
        <f>'PACC - SNCC.F.053'!$D26+'PACC - SNCC.F.053'!$E26+F26+G26</f>
        <v>27</v>
      </c>
      <c r="I26" s="29">
        <v>600</v>
      </c>
      <c r="J26" s="32">
        <f t="shared" si="1"/>
        <v>16200</v>
      </c>
      <c r="K26" s="29"/>
      <c r="L26" s="28" t="s">
        <v>25</v>
      </c>
      <c r="M26" s="28" t="s">
        <v>26</v>
      </c>
      <c r="N26" s="29"/>
      <c r="O26" s="30"/>
      <c r="P26" s="1"/>
      <c r="Q26" s="1"/>
      <c r="R26" s="1"/>
      <c r="S26" s="1"/>
      <c r="T26" s="27"/>
      <c r="U26" s="1"/>
      <c r="V26" s="1"/>
      <c r="W26" s="1"/>
      <c r="X26" s="1"/>
      <c r="Y26" s="1"/>
      <c r="Z26" s="1"/>
    </row>
    <row r="27" ht="18" customHeight="1" spans="1:26">
      <c r="A27" s="28"/>
      <c r="B27" s="28" t="s">
        <v>63</v>
      </c>
      <c r="C27" s="28" t="s">
        <v>31</v>
      </c>
      <c r="D27" s="28">
        <v>35</v>
      </c>
      <c r="E27" s="28">
        <v>33</v>
      </c>
      <c r="F27" s="28">
        <v>36</v>
      </c>
      <c r="G27" s="28">
        <v>35</v>
      </c>
      <c r="H27" s="28">
        <f>'PACC - SNCC.F.053'!$D27+'PACC - SNCC.F.053'!$E27+F27+G27</f>
        <v>139</v>
      </c>
      <c r="I27" s="29">
        <v>175</v>
      </c>
      <c r="J27" s="29">
        <f t="shared" si="1"/>
        <v>24325</v>
      </c>
      <c r="K27" s="29"/>
      <c r="L27" s="28" t="s">
        <v>25</v>
      </c>
      <c r="M27" s="28" t="s">
        <v>26</v>
      </c>
      <c r="N27" s="29"/>
      <c r="O27" s="30"/>
      <c r="P27" s="1"/>
      <c r="Q27" s="1"/>
      <c r="R27" s="1"/>
      <c r="S27" s="1"/>
      <c r="T27" s="27" t="s">
        <v>64</v>
      </c>
      <c r="U27" s="1"/>
      <c r="V27" s="1"/>
      <c r="W27" s="1"/>
      <c r="X27" s="1"/>
      <c r="Y27" s="1"/>
      <c r="Z27" s="1"/>
    </row>
    <row r="28" ht="18" customHeight="1" spans="1:26">
      <c r="A28" s="28"/>
      <c r="B28" s="28" t="s">
        <v>65</v>
      </c>
      <c r="C28" s="28" t="s">
        <v>66</v>
      </c>
      <c r="D28" s="28">
        <v>3</v>
      </c>
      <c r="E28" s="28">
        <v>3</v>
      </c>
      <c r="F28" s="28">
        <v>3</v>
      </c>
      <c r="G28" s="28">
        <v>3</v>
      </c>
      <c r="H28" s="28">
        <f>'PACC - SNCC.F.053'!$D28+'PACC - SNCC.F.053'!$E28+F28+G28</f>
        <v>12</v>
      </c>
      <c r="I28" s="29">
        <v>295</v>
      </c>
      <c r="J28" s="29">
        <f t="shared" si="1"/>
        <v>3540</v>
      </c>
      <c r="K28" s="29"/>
      <c r="L28" s="28" t="s">
        <v>25</v>
      </c>
      <c r="M28" s="28" t="s">
        <v>26</v>
      </c>
      <c r="N28" s="29"/>
      <c r="O28" s="30"/>
      <c r="P28" s="1"/>
      <c r="Q28" s="1"/>
      <c r="R28" s="1"/>
      <c r="S28" s="1"/>
      <c r="T28" s="27" t="s">
        <v>67</v>
      </c>
      <c r="U28" s="1"/>
      <c r="V28" s="1"/>
      <c r="W28" s="1"/>
      <c r="X28" s="1"/>
      <c r="Y28" s="1"/>
      <c r="Z28" s="1"/>
    </row>
    <row r="29" ht="18" customHeight="1" spans="1:26">
      <c r="A29" s="28"/>
      <c r="B29" s="28" t="s">
        <v>68</v>
      </c>
      <c r="C29" s="28" t="s">
        <v>69</v>
      </c>
      <c r="D29" s="28">
        <v>12</v>
      </c>
      <c r="E29" s="28">
        <v>12</v>
      </c>
      <c r="F29" s="28">
        <v>12</v>
      </c>
      <c r="G29" s="28">
        <v>12</v>
      </c>
      <c r="H29" s="28">
        <f>'PACC - SNCC.F.053'!$D29+'PACC - SNCC.F.053'!$E29+F29+G29</f>
        <v>48</v>
      </c>
      <c r="I29" s="29">
        <v>90</v>
      </c>
      <c r="J29" s="29">
        <f t="shared" si="1"/>
        <v>4320</v>
      </c>
      <c r="K29" s="29"/>
      <c r="L29" s="28" t="s">
        <v>25</v>
      </c>
      <c r="M29" s="28" t="s">
        <v>26</v>
      </c>
      <c r="N29" s="29"/>
      <c r="O29" s="30"/>
      <c r="P29" s="1"/>
      <c r="Q29" s="1"/>
      <c r="R29" s="1"/>
      <c r="S29" s="1"/>
      <c r="T29" s="27"/>
      <c r="U29" s="1"/>
      <c r="V29" s="1"/>
      <c r="W29" s="1"/>
      <c r="X29" s="1"/>
      <c r="Y29" s="1"/>
      <c r="Z29" s="1"/>
    </row>
    <row r="30" ht="18" customHeight="1" spans="1:26">
      <c r="A30" s="28"/>
      <c r="B30" s="28" t="s">
        <v>70</v>
      </c>
      <c r="C30" s="28" t="s">
        <v>71</v>
      </c>
      <c r="D30" s="28">
        <v>12</v>
      </c>
      <c r="E30" s="28">
        <v>12</v>
      </c>
      <c r="F30" s="28">
        <v>12</v>
      </c>
      <c r="G30" s="28">
        <v>12</v>
      </c>
      <c r="H30" s="28">
        <f>'PACC - SNCC.F.053'!$D30+'PACC - SNCC.F.053'!$E30+F30+G30</f>
        <v>48</v>
      </c>
      <c r="I30" s="29">
        <v>64</v>
      </c>
      <c r="J30" s="29">
        <f t="shared" si="1"/>
        <v>3072</v>
      </c>
      <c r="K30" s="29"/>
      <c r="L30" s="28" t="s">
        <v>25</v>
      </c>
      <c r="M30" s="28" t="s">
        <v>26</v>
      </c>
      <c r="N30" s="29"/>
      <c r="O30" s="30"/>
      <c r="P30" s="1"/>
      <c r="Q30" s="1"/>
      <c r="R30" s="1"/>
      <c r="S30" s="1"/>
      <c r="T30" s="27"/>
      <c r="U30" s="1"/>
      <c r="V30" s="1"/>
      <c r="W30" s="1"/>
      <c r="X30" s="1"/>
      <c r="Y30" s="1"/>
      <c r="Z30" s="1"/>
    </row>
    <row r="31" ht="18" customHeight="1" spans="1:26">
      <c r="A31" s="28"/>
      <c r="B31" s="28" t="s">
        <v>72</v>
      </c>
      <c r="C31" s="28" t="s">
        <v>69</v>
      </c>
      <c r="D31" s="28">
        <v>16</v>
      </c>
      <c r="E31" s="28">
        <v>15</v>
      </c>
      <c r="F31" s="28">
        <v>15</v>
      </c>
      <c r="G31" s="28">
        <v>15</v>
      </c>
      <c r="H31" s="28">
        <f>'PACC - SNCC.F.053'!$D31+'PACC - SNCC.F.053'!$E31+F31+G31</f>
        <v>61</v>
      </c>
      <c r="I31" s="29">
        <v>60</v>
      </c>
      <c r="J31" s="29">
        <f t="shared" si="1"/>
        <v>3660</v>
      </c>
      <c r="K31" s="29"/>
      <c r="L31" s="28" t="s">
        <v>25</v>
      </c>
      <c r="M31" s="28" t="s">
        <v>26</v>
      </c>
      <c r="N31" s="29"/>
      <c r="O31" s="30"/>
      <c r="P31" s="1"/>
      <c r="Q31" s="1"/>
      <c r="R31" s="1"/>
      <c r="S31" s="1"/>
      <c r="T31" s="27"/>
      <c r="U31" s="1"/>
      <c r="V31" s="1"/>
      <c r="W31" s="1"/>
      <c r="X31" s="1"/>
      <c r="Y31" s="1"/>
      <c r="Z31" s="1"/>
    </row>
    <row r="32" ht="18" customHeight="1" spans="1:26">
      <c r="A32" s="28"/>
      <c r="B32" s="28" t="s">
        <v>73</v>
      </c>
      <c r="C32" s="28" t="s">
        <v>74</v>
      </c>
      <c r="D32" s="28">
        <v>2</v>
      </c>
      <c r="E32" s="28">
        <v>4</v>
      </c>
      <c r="F32" s="28">
        <v>2</v>
      </c>
      <c r="G32" s="28">
        <v>2</v>
      </c>
      <c r="H32" s="28">
        <f>'PACC - SNCC.F.053'!$D32+'PACC - SNCC.F.053'!$E32+F32+G32</f>
        <v>10</v>
      </c>
      <c r="I32" s="29">
        <v>95</v>
      </c>
      <c r="J32" s="29">
        <f t="shared" si="1"/>
        <v>950</v>
      </c>
      <c r="K32" s="29"/>
      <c r="L32" s="28" t="s">
        <v>25</v>
      </c>
      <c r="M32" s="28" t="s">
        <v>26</v>
      </c>
      <c r="N32" s="29"/>
      <c r="O32" s="30"/>
      <c r="P32" s="1"/>
      <c r="Q32" s="1"/>
      <c r="R32" s="1"/>
      <c r="S32" s="1"/>
      <c r="T32" s="27"/>
      <c r="U32" s="1"/>
      <c r="V32" s="1"/>
      <c r="W32" s="1"/>
      <c r="X32" s="1"/>
      <c r="Y32" s="1"/>
      <c r="Z32" s="1"/>
    </row>
    <row r="33" ht="18" customHeight="1" spans="1:26">
      <c r="A33" s="28"/>
      <c r="B33" s="28" t="s">
        <v>75</v>
      </c>
      <c r="C33" s="28" t="s">
        <v>47</v>
      </c>
      <c r="D33" s="28">
        <v>3</v>
      </c>
      <c r="E33" s="28">
        <v>3</v>
      </c>
      <c r="F33" s="28">
        <v>3</v>
      </c>
      <c r="G33" s="28">
        <v>3</v>
      </c>
      <c r="H33" s="28">
        <f>'PACC - SNCC.F.053'!$D33+'PACC - SNCC.F.053'!$E33+F33+G33</f>
        <v>12</v>
      </c>
      <c r="I33" s="29">
        <v>380</v>
      </c>
      <c r="J33" s="29">
        <f t="shared" si="1"/>
        <v>4560</v>
      </c>
      <c r="K33" s="29"/>
      <c r="L33" s="28" t="s">
        <v>25</v>
      </c>
      <c r="M33" s="28" t="s">
        <v>26</v>
      </c>
      <c r="N33" s="29"/>
      <c r="O33" s="30"/>
      <c r="P33" s="1"/>
      <c r="Q33" s="1"/>
      <c r="R33" s="1"/>
      <c r="S33" s="1"/>
      <c r="T33" s="27"/>
      <c r="U33" s="1"/>
      <c r="V33" s="1"/>
      <c r="W33" s="1"/>
      <c r="X33" s="1"/>
      <c r="Y33" s="1"/>
      <c r="Z33" s="1"/>
    </row>
    <row r="34" ht="18" customHeight="1" spans="1:26">
      <c r="A34" s="28"/>
      <c r="B34" s="28" t="s">
        <v>76</v>
      </c>
      <c r="C34" s="28" t="s">
        <v>77</v>
      </c>
      <c r="D34" s="28">
        <v>9</v>
      </c>
      <c r="E34" s="28">
        <v>9</v>
      </c>
      <c r="F34" s="28">
        <v>9</v>
      </c>
      <c r="G34" s="28">
        <v>9</v>
      </c>
      <c r="H34" s="28">
        <f>'PACC - SNCC.F.053'!$D34+'PACC - SNCC.F.053'!$E34+F34+G34</f>
        <v>36</v>
      </c>
      <c r="I34" s="29">
        <v>136</v>
      </c>
      <c r="J34" s="29">
        <f t="shared" si="1"/>
        <v>4896</v>
      </c>
      <c r="K34" s="29"/>
      <c r="L34" s="28" t="s">
        <v>25</v>
      </c>
      <c r="M34" s="28" t="s">
        <v>26</v>
      </c>
      <c r="N34" s="29"/>
      <c r="O34" s="30"/>
      <c r="P34" s="1"/>
      <c r="Q34" s="1"/>
      <c r="R34" s="1"/>
      <c r="S34" s="1"/>
      <c r="T34" s="27"/>
      <c r="U34" s="1"/>
      <c r="V34" s="1"/>
      <c r="W34" s="1"/>
      <c r="X34" s="1"/>
      <c r="Y34" s="1"/>
      <c r="Z34" s="1"/>
    </row>
    <row r="35" ht="18" customHeight="1" spans="1:26">
      <c r="A35" s="28"/>
      <c r="B35" s="28" t="s">
        <v>78</v>
      </c>
      <c r="C35" s="28" t="s">
        <v>31</v>
      </c>
      <c r="D35" s="28">
        <v>50</v>
      </c>
      <c r="E35" s="28">
        <v>25</v>
      </c>
      <c r="F35" s="28">
        <v>25</v>
      </c>
      <c r="G35" s="28">
        <v>25</v>
      </c>
      <c r="H35" s="28">
        <f>'PACC - SNCC.F.053'!$D35+'PACC - SNCC.F.053'!$E35+F35+G35</f>
        <v>125</v>
      </c>
      <c r="I35" s="29">
        <v>60</v>
      </c>
      <c r="J35" s="29">
        <f t="shared" si="1"/>
        <v>7500</v>
      </c>
      <c r="K35" s="29"/>
      <c r="L35" s="28" t="s">
        <v>25</v>
      </c>
      <c r="M35" s="28" t="s">
        <v>26</v>
      </c>
      <c r="N35" s="29"/>
      <c r="O35" s="30"/>
      <c r="P35" s="1"/>
      <c r="Q35" s="1"/>
      <c r="R35" s="1"/>
      <c r="S35" s="1"/>
      <c r="T35" s="27" t="s">
        <v>79</v>
      </c>
      <c r="U35" s="1"/>
      <c r="V35" s="1"/>
      <c r="W35" s="1"/>
      <c r="X35" s="1"/>
      <c r="Y35" s="1"/>
      <c r="Z35" s="1"/>
    </row>
    <row r="36" ht="18" customHeight="1" spans="1:26">
      <c r="A36" s="28"/>
      <c r="B36" s="28" t="s">
        <v>80</v>
      </c>
      <c r="C36" s="28" t="s">
        <v>31</v>
      </c>
      <c r="D36" s="28">
        <v>25</v>
      </c>
      <c r="E36" s="28">
        <v>15</v>
      </c>
      <c r="F36" s="28">
        <v>15</v>
      </c>
      <c r="G36" s="28">
        <v>15</v>
      </c>
      <c r="H36" s="28">
        <f>'PACC - SNCC.F.053'!$D36+'PACC - SNCC.F.053'!$E36+F36+G36</f>
        <v>70</v>
      </c>
      <c r="I36" s="29">
        <v>327.6</v>
      </c>
      <c r="J36" s="29">
        <f t="shared" si="1"/>
        <v>22932</v>
      </c>
      <c r="K36" s="29"/>
      <c r="L36" s="28" t="s">
        <v>25</v>
      </c>
      <c r="M36" s="28" t="s">
        <v>26</v>
      </c>
      <c r="N36" s="29"/>
      <c r="O36" s="30"/>
      <c r="P36" s="1"/>
      <c r="Q36" s="1"/>
      <c r="R36" s="1"/>
      <c r="S36" s="1"/>
      <c r="T36" s="27" t="s">
        <v>81</v>
      </c>
      <c r="U36" s="1"/>
      <c r="V36" s="1"/>
      <c r="W36" s="1"/>
      <c r="X36" s="1"/>
      <c r="Y36" s="1"/>
      <c r="Z36" s="1"/>
    </row>
    <row r="37" ht="18" customHeight="1" spans="1:26">
      <c r="A37" s="28"/>
      <c r="B37" s="28" t="s">
        <v>82</v>
      </c>
      <c r="C37" s="28" t="s">
        <v>31</v>
      </c>
      <c r="D37" s="28">
        <v>30</v>
      </c>
      <c r="E37" s="28">
        <v>40</v>
      </c>
      <c r="F37" s="28">
        <v>30</v>
      </c>
      <c r="G37" s="28">
        <v>30</v>
      </c>
      <c r="H37" s="28">
        <f>'PACC - SNCC.F.053'!$D37+'PACC - SNCC.F.053'!$E37+F37+G37</f>
        <v>130</v>
      </c>
      <c r="I37" s="29">
        <v>176</v>
      </c>
      <c r="J37" s="29">
        <f t="shared" si="1"/>
        <v>22880</v>
      </c>
      <c r="K37" s="29"/>
      <c r="L37" s="28" t="s">
        <v>25</v>
      </c>
      <c r="M37" s="28" t="s">
        <v>26</v>
      </c>
      <c r="N37" s="29"/>
      <c r="O37" s="30"/>
      <c r="P37" s="1"/>
      <c r="Q37" s="1"/>
      <c r="R37" s="1"/>
      <c r="S37" s="1"/>
      <c r="T37" s="27" t="s">
        <v>83</v>
      </c>
      <c r="U37" s="1"/>
      <c r="V37" s="1"/>
      <c r="W37" s="1"/>
      <c r="X37" s="1"/>
      <c r="Y37" s="1"/>
      <c r="Z37" s="1"/>
    </row>
    <row r="38" ht="18" customHeight="1" spans="1:26">
      <c r="A38" s="28"/>
      <c r="B38" s="28" t="s">
        <v>84</v>
      </c>
      <c r="C38" s="28" t="s">
        <v>85</v>
      </c>
      <c r="D38" s="28">
        <v>12</v>
      </c>
      <c r="E38" s="28">
        <v>12</v>
      </c>
      <c r="F38" s="28">
        <v>12</v>
      </c>
      <c r="G38" s="28">
        <v>12</v>
      </c>
      <c r="H38" s="28">
        <f>'PACC - SNCC.F.053'!$D38+'PACC - SNCC.F.053'!$E38+F38+G38</f>
        <v>48</v>
      </c>
      <c r="I38" s="29">
        <v>48.31</v>
      </c>
      <c r="J38" s="29">
        <f t="shared" si="1"/>
        <v>2318.88</v>
      </c>
      <c r="K38" s="29"/>
      <c r="L38" s="28" t="s">
        <v>25</v>
      </c>
      <c r="M38" s="28" t="s">
        <v>26</v>
      </c>
      <c r="N38" s="29"/>
      <c r="O38" s="30"/>
      <c r="P38" s="1"/>
      <c r="Q38" s="1"/>
      <c r="R38" s="1"/>
      <c r="S38" s="1"/>
      <c r="T38" s="27" t="s">
        <v>86</v>
      </c>
      <c r="U38" s="1"/>
      <c r="V38" s="1"/>
      <c r="W38" s="1"/>
      <c r="X38" s="1"/>
      <c r="Y38" s="1"/>
      <c r="Z38" s="1"/>
    </row>
    <row r="39" ht="18" customHeight="1" spans="1:26">
      <c r="A39" s="28"/>
      <c r="B39" s="28" t="s">
        <v>87</v>
      </c>
      <c r="C39" s="28" t="s">
        <v>88</v>
      </c>
      <c r="D39" s="28">
        <v>6</v>
      </c>
      <c r="E39" s="28">
        <v>6</v>
      </c>
      <c r="F39" s="28">
        <v>6</v>
      </c>
      <c r="G39" s="28">
        <v>6</v>
      </c>
      <c r="H39" s="28">
        <f>'PACC - SNCC.F.053'!$D39+'PACC - SNCC.F.053'!$E39+F39+G39</f>
        <v>24</v>
      </c>
      <c r="I39" s="29">
        <v>309.32</v>
      </c>
      <c r="J39" s="29">
        <f t="shared" si="1"/>
        <v>7423.68</v>
      </c>
      <c r="K39" s="29"/>
      <c r="L39" s="28" t="s">
        <v>25</v>
      </c>
      <c r="M39" s="28" t="s">
        <v>26</v>
      </c>
      <c r="N39" s="29"/>
      <c r="O39" s="30"/>
      <c r="P39" s="1"/>
      <c r="Q39" s="1"/>
      <c r="R39" s="1"/>
      <c r="S39" s="1"/>
      <c r="T39" s="27" t="s">
        <v>89</v>
      </c>
      <c r="U39" s="1"/>
      <c r="V39" s="1"/>
      <c r="W39" s="1"/>
      <c r="X39" s="1"/>
      <c r="Y39" s="1"/>
      <c r="Z39" s="1"/>
    </row>
    <row r="40" ht="18" customHeight="1" spans="1:26">
      <c r="A40" s="28"/>
      <c r="B40" s="28" t="s">
        <v>90</v>
      </c>
      <c r="C40" s="28" t="s">
        <v>91</v>
      </c>
      <c r="D40" s="28">
        <v>6</v>
      </c>
      <c r="E40" s="28">
        <v>6</v>
      </c>
      <c r="F40" s="28">
        <v>6</v>
      </c>
      <c r="G40" s="28">
        <v>6</v>
      </c>
      <c r="H40" s="28">
        <f>'PACC - SNCC.F.053'!$D40+'PACC - SNCC.F.053'!$E40+F40+G40</f>
        <v>24</v>
      </c>
      <c r="I40" s="28">
        <v>33.05</v>
      </c>
      <c r="J40" s="29">
        <f t="shared" si="1"/>
        <v>793.2</v>
      </c>
      <c r="K40" s="29"/>
      <c r="L40" s="28" t="s">
        <v>25</v>
      </c>
      <c r="M40" s="28" t="s">
        <v>26</v>
      </c>
      <c r="N40" s="29"/>
      <c r="O40" s="30"/>
      <c r="P40" s="1"/>
      <c r="Q40" s="1"/>
      <c r="R40" s="1"/>
      <c r="S40" s="1"/>
      <c r="T40" s="27" t="s">
        <v>92</v>
      </c>
      <c r="U40" s="1"/>
      <c r="V40" s="1"/>
      <c r="W40" s="1"/>
      <c r="X40" s="1"/>
      <c r="Y40" s="1"/>
      <c r="Z40" s="1"/>
    </row>
    <row r="41" ht="18" customHeight="1" spans="1:26">
      <c r="A41" s="28"/>
      <c r="B41" s="28" t="s">
        <v>93</v>
      </c>
      <c r="C41" s="28" t="s">
        <v>94</v>
      </c>
      <c r="D41" s="28">
        <v>6</v>
      </c>
      <c r="E41" s="28">
        <v>6</v>
      </c>
      <c r="F41" s="28">
        <v>6</v>
      </c>
      <c r="G41" s="28">
        <v>6</v>
      </c>
      <c r="H41" s="28">
        <f>'PACC - SNCC.F.053'!$D41+'PACC - SNCC.F.053'!$E41+F41+G41</f>
        <v>24</v>
      </c>
      <c r="I41" s="28">
        <v>313.56</v>
      </c>
      <c r="J41" s="29">
        <f t="shared" si="1"/>
        <v>7525.44</v>
      </c>
      <c r="K41" s="29"/>
      <c r="L41" s="28" t="s">
        <v>25</v>
      </c>
      <c r="M41" s="28" t="s">
        <v>26</v>
      </c>
      <c r="N41" s="29"/>
      <c r="O41" s="30"/>
      <c r="P41" s="1"/>
      <c r="Q41" s="1"/>
      <c r="R41" s="1"/>
      <c r="S41" s="1"/>
      <c r="T41" s="27"/>
      <c r="U41" s="1"/>
      <c r="V41" s="1"/>
      <c r="W41" s="1"/>
      <c r="X41" s="1"/>
      <c r="Y41" s="1"/>
      <c r="Z41" s="1"/>
    </row>
    <row r="42" ht="18" customHeight="1" spans="1:26">
      <c r="A42" s="28"/>
      <c r="B42" s="28" t="s">
        <v>95</v>
      </c>
      <c r="C42" s="28" t="s">
        <v>59</v>
      </c>
      <c r="D42" s="28">
        <v>18</v>
      </c>
      <c r="E42" s="28">
        <v>18</v>
      </c>
      <c r="F42" s="28">
        <v>18</v>
      </c>
      <c r="G42" s="28">
        <v>18</v>
      </c>
      <c r="H42" s="28">
        <f>'PACC - SNCC.F.053'!$D42+'PACC - SNCC.F.053'!$E42+F42+G42</f>
        <v>72</v>
      </c>
      <c r="I42" s="29">
        <v>288.14</v>
      </c>
      <c r="J42" s="29">
        <f t="shared" si="1"/>
        <v>20746.08</v>
      </c>
      <c r="K42" s="29"/>
      <c r="L42" s="28" t="s">
        <v>25</v>
      </c>
      <c r="M42" s="28" t="s">
        <v>26</v>
      </c>
      <c r="N42" s="29"/>
      <c r="O42" s="30"/>
      <c r="P42" s="1"/>
      <c r="Q42" s="1"/>
      <c r="R42" s="1"/>
      <c r="S42" s="1"/>
      <c r="T42" s="27" t="s">
        <v>96</v>
      </c>
      <c r="U42" s="1"/>
      <c r="V42" s="1"/>
      <c r="W42" s="1"/>
      <c r="X42" s="1"/>
      <c r="Y42" s="1"/>
      <c r="Z42" s="1"/>
    </row>
    <row r="43" ht="18" customHeight="1" spans="1:26">
      <c r="A43" s="28"/>
      <c r="B43" s="28" t="s">
        <v>97</v>
      </c>
      <c r="C43" s="28" t="s">
        <v>85</v>
      </c>
      <c r="D43" s="28">
        <v>3</v>
      </c>
      <c r="E43" s="28">
        <v>3</v>
      </c>
      <c r="F43" s="28">
        <v>3</v>
      </c>
      <c r="G43" s="28">
        <v>3</v>
      </c>
      <c r="H43" s="28">
        <f>'PACC - SNCC.F.053'!$D43+'PACC - SNCC.F.053'!$E43+F43+G43</f>
        <v>12</v>
      </c>
      <c r="I43" s="29">
        <v>445</v>
      </c>
      <c r="J43" s="29">
        <f t="shared" si="1"/>
        <v>5340</v>
      </c>
      <c r="K43" s="29"/>
      <c r="L43" s="28" t="s">
        <v>25</v>
      </c>
      <c r="M43" s="28" t="s">
        <v>26</v>
      </c>
      <c r="N43" s="29"/>
      <c r="O43" s="30"/>
      <c r="P43" s="1"/>
      <c r="Q43" s="1"/>
      <c r="R43" s="1"/>
      <c r="S43" s="1"/>
      <c r="T43" s="27" t="s">
        <v>98</v>
      </c>
      <c r="U43" s="1"/>
      <c r="V43" s="1"/>
      <c r="W43" s="1"/>
      <c r="X43" s="1"/>
      <c r="Y43" s="1"/>
      <c r="Z43" s="1"/>
    </row>
    <row r="44" ht="18" customHeight="1" spans="1:26">
      <c r="A44" s="28"/>
      <c r="B44" s="28" t="s">
        <v>99</v>
      </c>
      <c r="C44" s="28" t="s">
        <v>85</v>
      </c>
      <c r="D44" s="28">
        <v>9</v>
      </c>
      <c r="E44" s="28">
        <v>9</v>
      </c>
      <c r="F44" s="28">
        <v>9</v>
      </c>
      <c r="G44" s="28">
        <v>9</v>
      </c>
      <c r="H44" s="28">
        <f>'PACC - SNCC.F.053'!$D44+'PACC - SNCC.F.053'!$E44+F44+G44</f>
        <v>36</v>
      </c>
      <c r="I44" s="29">
        <v>245</v>
      </c>
      <c r="J44" s="29">
        <f t="shared" si="1"/>
        <v>8820</v>
      </c>
      <c r="K44" s="29"/>
      <c r="L44" s="28" t="s">
        <v>25</v>
      </c>
      <c r="M44" s="28" t="s">
        <v>26</v>
      </c>
      <c r="N44" s="29"/>
      <c r="O44" s="30"/>
      <c r="P44" s="1"/>
      <c r="Q44" s="1"/>
      <c r="R44" s="1"/>
      <c r="S44" s="1"/>
      <c r="T44" s="27" t="s">
        <v>100</v>
      </c>
      <c r="U44" s="1"/>
      <c r="V44" s="1"/>
      <c r="W44" s="1"/>
      <c r="X44" s="1"/>
      <c r="Y44" s="1"/>
      <c r="Z44" s="1"/>
    </row>
    <row r="45" ht="18" customHeight="1" spans="1:26">
      <c r="A45" s="28"/>
      <c r="B45" s="28" t="s">
        <v>101</v>
      </c>
      <c r="C45" s="28" t="s">
        <v>31</v>
      </c>
      <c r="D45" s="28">
        <v>18</v>
      </c>
      <c r="E45" s="28">
        <v>20</v>
      </c>
      <c r="F45" s="28">
        <v>25</v>
      </c>
      <c r="G45" s="28">
        <v>23</v>
      </c>
      <c r="H45" s="28">
        <f>'PACC - SNCC.F.053'!$D45+'PACC - SNCC.F.053'!$E45+F45+G45</f>
        <v>86</v>
      </c>
      <c r="I45" s="29">
        <v>45</v>
      </c>
      <c r="J45" s="29">
        <f t="shared" si="1"/>
        <v>3870</v>
      </c>
      <c r="K45" s="29"/>
      <c r="L45" s="28" t="s">
        <v>25</v>
      </c>
      <c r="M45" s="28" t="s">
        <v>26</v>
      </c>
      <c r="N45" s="29"/>
      <c r="O45" s="30"/>
      <c r="P45" s="1"/>
      <c r="Q45" s="1"/>
      <c r="R45" s="1"/>
      <c r="S45" s="1"/>
      <c r="T45" s="27"/>
      <c r="U45" s="1"/>
      <c r="V45" s="1"/>
      <c r="W45" s="1"/>
      <c r="X45" s="1"/>
      <c r="Y45" s="1"/>
      <c r="Z45" s="1"/>
    </row>
    <row r="46" ht="18" customHeight="1" spans="1:26">
      <c r="A46" s="28"/>
      <c r="B46" s="28" t="s">
        <v>102</v>
      </c>
      <c r="C46" s="28" t="s">
        <v>31</v>
      </c>
      <c r="D46" s="28">
        <v>14</v>
      </c>
      <c r="E46" s="28">
        <v>10</v>
      </c>
      <c r="F46" s="28">
        <v>12</v>
      </c>
      <c r="G46" s="28">
        <v>12</v>
      </c>
      <c r="H46" s="28">
        <f>'PACC - SNCC.F.053'!$D46+'PACC - SNCC.F.053'!$E46+F46+G46</f>
        <v>48</v>
      </c>
      <c r="I46" s="29">
        <v>32</v>
      </c>
      <c r="J46" s="29">
        <f t="shared" si="1"/>
        <v>1536</v>
      </c>
      <c r="K46" s="29"/>
      <c r="L46" s="28" t="s">
        <v>25</v>
      </c>
      <c r="M46" s="28" t="s">
        <v>26</v>
      </c>
      <c r="N46" s="29"/>
      <c r="O46" s="30"/>
      <c r="P46" s="1"/>
      <c r="Q46" s="1"/>
      <c r="R46" s="1"/>
      <c r="S46" s="1"/>
      <c r="T46" s="27"/>
      <c r="U46" s="1"/>
      <c r="V46" s="1"/>
      <c r="W46" s="1"/>
      <c r="X46" s="1"/>
      <c r="Y46" s="1"/>
      <c r="Z46" s="1"/>
    </row>
    <row r="47" ht="18" customHeight="1" spans="1:26">
      <c r="A47" s="28"/>
      <c r="B47" s="28" t="s">
        <v>103</v>
      </c>
      <c r="C47" s="28" t="s">
        <v>104</v>
      </c>
      <c r="D47" s="28">
        <v>6</v>
      </c>
      <c r="E47" s="28">
        <v>6</v>
      </c>
      <c r="F47" s="28">
        <v>6</v>
      </c>
      <c r="G47" s="28">
        <v>6</v>
      </c>
      <c r="H47" s="28">
        <f>'PACC - SNCC.F.053'!$D47+'PACC - SNCC.F.053'!$E47+F47+G47</f>
        <v>24</v>
      </c>
      <c r="I47" s="29">
        <v>37</v>
      </c>
      <c r="J47" s="29">
        <f t="shared" si="1"/>
        <v>888</v>
      </c>
      <c r="K47" s="29"/>
      <c r="L47" s="28" t="s">
        <v>25</v>
      </c>
      <c r="M47" s="28" t="s">
        <v>26</v>
      </c>
      <c r="N47" s="29"/>
      <c r="O47" s="30"/>
      <c r="P47" s="1"/>
      <c r="Q47" s="1"/>
      <c r="R47" s="1"/>
      <c r="S47" s="1"/>
      <c r="T47" s="27" t="s">
        <v>105</v>
      </c>
      <c r="U47" s="1"/>
      <c r="V47" s="1"/>
      <c r="W47" s="1"/>
      <c r="X47" s="1"/>
      <c r="Y47" s="1"/>
      <c r="Z47" s="1"/>
    </row>
    <row r="48" ht="18" customHeight="1" spans="1:26">
      <c r="A48" s="28"/>
      <c r="B48" s="28" t="s">
        <v>106</v>
      </c>
      <c r="C48" s="28" t="s">
        <v>74</v>
      </c>
      <c r="D48" s="28">
        <v>6</v>
      </c>
      <c r="E48" s="28">
        <v>6</v>
      </c>
      <c r="F48" s="28">
        <v>6</v>
      </c>
      <c r="G48" s="28">
        <v>6</v>
      </c>
      <c r="H48" s="28">
        <f>'PACC - SNCC.F.053'!$D48+'PACC - SNCC.F.053'!$E48+F48+G48</f>
        <v>24</v>
      </c>
      <c r="I48" s="29">
        <v>49</v>
      </c>
      <c r="J48" s="29">
        <f t="shared" si="1"/>
        <v>1176</v>
      </c>
      <c r="K48" s="29"/>
      <c r="L48" s="28" t="s">
        <v>25</v>
      </c>
      <c r="M48" s="28" t="s">
        <v>26</v>
      </c>
      <c r="N48" s="29"/>
      <c r="O48" s="30"/>
      <c r="P48" s="1"/>
      <c r="Q48" s="1"/>
      <c r="R48" s="1"/>
      <c r="S48" s="1"/>
      <c r="T48" s="27" t="s">
        <v>107</v>
      </c>
      <c r="U48" s="1"/>
      <c r="V48" s="1"/>
      <c r="W48" s="1"/>
      <c r="X48" s="1"/>
      <c r="Y48" s="1"/>
      <c r="Z48" s="1"/>
    </row>
    <row r="49" ht="18" customHeight="1" spans="1:26">
      <c r="A49" s="28"/>
      <c r="B49" s="28" t="s">
        <v>108</v>
      </c>
      <c r="C49" s="28" t="s">
        <v>74</v>
      </c>
      <c r="D49" s="28">
        <v>24</v>
      </c>
      <c r="E49" s="28">
        <v>24</v>
      </c>
      <c r="F49" s="28">
        <v>24</v>
      </c>
      <c r="G49" s="28">
        <v>24</v>
      </c>
      <c r="H49" s="28">
        <f>'PACC - SNCC.F.053'!$D49+'PACC - SNCC.F.053'!$E49+F49+G49</f>
        <v>96</v>
      </c>
      <c r="I49" s="29">
        <v>41</v>
      </c>
      <c r="J49" s="29">
        <f t="shared" si="1"/>
        <v>3936</v>
      </c>
      <c r="K49" s="29"/>
      <c r="L49" s="28" t="s">
        <v>25</v>
      </c>
      <c r="M49" s="28" t="s">
        <v>26</v>
      </c>
      <c r="N49" s="29"/>
      <c r="O49" s="30"/>
      <c r="P49" s="1"/>
      <c r="Q49" s="1"/>
      <c r="R49" s="1"/>
      <c r="S49" s="1"/>
      <c r="T49" s="27" t="s">
        <v>109</v>
      </c>
      <c r="U49" s="1"/>
      <c r="V49" s="1"/>
      <c r="W49" s="1"/>
      <c r="X49" s="1"/>
      <c r="Y49" s="1"/>
      <c r="Z49" s="1"/>
    </row>
    <row r="50" ht="18" customHeight="1" spans="1:26">
      <c r="A50" s="28"/>
      <c r="B50" s="28" t="s">
        <v>110</v>
      </c>
      <c r="C50" s="28" t="s">
        <v>69</v>
      </c>
      <c r="D50" s="28">
        <v>2</v>
      </c>
      <c r="E50" s="28">
        <v>2</v>
      </c>
      <c r="F50" s="28">
        <v>2</v>
      </c>
      <c r="G50" s="28">
        <v>2</v>
      </c>
      <c r="H50" s="28">
        <f>'PACC - SNCC.F.053'!$D50+'PACC - SNCC.F.053'!$E50+F50+G50</f>
        <v>8</v>
      </c>
      <c r="I50" s="29">
        <v>329.74</v>
      </c>
      <c r="J50" s="29">
        <f t="shared" si="1"/>
        <v>2637.92</v>
      </c>
      <c r="K50" s="29"/>
      <c r="L50" s="28" t="s">
        <v>25</v>
      </c>
      <c r="M50" s="28" t="s">
        <v>26</v>
      </c>
      <c r="N50" s="29"/>
      <c r="O50" s="30"/>
      <c r="P50" s="1"/>
      <c r="Q50" s="1"/>
      <c r="R50" s="1"/>
      <c r="S50" s="1"/>
      <c r="T50" s="27" t="s">
        <v>111</v>
      </c>
      <c r="U50" s="1"/>
      <c r="V50" s="1"/>
      <c r="W50" s="1"/>
      <c r="X50" s="1"/>
      <c r="Y50" s="1"/>
      <c r="Z50" s="1"/>
    </row>
    <row r="51" ht="18" customHeight="1" spans="1:26">
      <c r="A51" s="28"/>
      <c r="B51" s="28" t="s">
        <v>112</v>
      </c>
      <c r="C51" s="28" t="s">
        <v>113</v>
      </c>
      <c r="D51" s="28">
        <v>9</v>
      </c>
      <c r="E51" s="28">
        <v>9</v>
      </c>
      <c r="F51" s="28">
        <v>9</v>
      </c>
      <c r="G51" s="28">
        <v>9</v>
      </c>
      <c r="H51" s="28">
        <f>'PACC - SNCC.F.053'!$D51+'PACC - SNCC.F.053'!$E51+F51+G51</f>
        <v>36</v>
      </c>
      <c r="I51" s="29">
        <v>76</v>
      </c>
      <c r="J51" s="29">
        <f t="shared" si="1"/>
        <v>2736</v>
      </c>
      <c r="K51" s="29"/>
      <c r="L51" s="28" t="s">
        <v>25</v>
      </c>
      <c r="M51" s="28" t="s">
        <v>26</v>
      </c>
      <c r="N51" s="29"/>
      <c r="O51" s="30"/>
      <c r="P51" s="1"/>
      <c r="Q51" s="1"/>
      <c r="R51" s="1"/>
      <c r="S51" s="1"/>
      <c r="T51" s="27"/>
      <c r="U51" s="1"/>
      <c r="V51" s="1"/>
      <c r="W51" s="1"/>
      <c r="X51" s="1"/>
      <c r="Y51" s="1"/>
      <c r="Z51" s="1"/>
    </row>
    <row r="52" ht="18" customHeight="1" spans="1:26">
      <c r="A52" s="28"/>
      <c r="B52" s="28" t="s">
        <v>114</v>
      </c>
      <c r="C52" s="28" t="s">
        <v>115</v>
      </c>
      <c r="D52" s="28">
        <v>3</v>
      </c>
      <c r="E52" s="28">
        <v>3</v>
      </c>
      <c r="F52" s="28">
        <v>3</v>
      </c>
      <c r="G52" s="28">
        <v>3</v>
      </c>
      <c r="H52" s="28">
        <f>'PACC - SNCC.F.053'!$D52+'PACC - SNCC.F.053'!$E52+F52+G52</f>
        <v>12</v>
      </c>
      <c r="I52" s="29">
        <v>230</v>
      </c>
      <c r="J52" s="29">
        <f t="shared" si="1"/>
        <v>2760</v>
      </c>
      <c r="K52" s="29"/>
      <c r="L52" s="28" t="s">
        <v>25</v>
      </c>
      <c r="M52" s="28" t="s">
        <v>26</v>
      </c>
      <c r="N52" s="29"/>
      <c r="O52" s="30"/>
      <c r="P52" s="1"/>
      <c r="Q52" s="1"/>
      <c r="R52" s="1"/>
      <c r="S52" s="1"/>
      <c r="T52" s="27"/>
      <c r="U52" s="1"/>
      <c r="V52" s="1"/>
      <c r="W52" s="1"/>
      <c r="X52" s="1"/>
      <c r="Y52" s="1"/>
      <c r="Z52" s="1"/>
    </row>
    <row r="53" ht="18" customHeight="1" spans="1:26">
      <c r="A53" s="28"/>
      <c r="B53" s="28" t="s">
        <v>116</v>
      </c>
      <c r="C53" s="28" t="s">
        <v>117</v>
      </c>
      <c r="D53" s="28">
        <v>15</v>
      </c>
      <c r="E53" s="28">
        <v>15</v>
      </c>
      <c r="F53" s="28">
        <v>15</v>
      </c>
      <c r="G53" s="28">
        <v>15</v>
      </c>
      <c r="H53" s="28">
        <f>'PACC - SNCC.F.053'!$D53+'PACC - SNCC.F.053'!$E53+F53+G53</f>
        <v>60</v>
      </c>
      <c r="I53" s="29">
        <v>115</v>
      </c>
      <c r="J53" s="29">
        <f t="shared" si="1"/>
        <v>6900</v>
      </c>
      <c r="K53" s="29"/>
      <c r="L53" s="28" t="s">
        <v>25</v>
      </c>
      <c r="M53" s="28" t="s">
        <v>26</v>
      </c>
      <c r="N53" s="29"/>
      <c r="O53" s="30"/>
      <c r="P53" s="1"/>
      <c r="Q53" s="1"/>
      <c r="R53" s="1"/>
      <c r="S53" s="1"/>
      <c r="T53" s="27" t="s">
        <v>118</v>
      </c>
      <c r="U53" s="1"/>
      <c r="V53" s="1"/>
      <c r="W53" s="1"/>
      <c r="X53" s="1"/>
      <c r="Y53" s="1"/>
      <c r="Z53" s="1"/>
    </row>
    <row r="54" ht="18" customHeight="1" spans="1:26">
      <c r="A54" s="28"/>
      <c r="B54" s="28" t="s">
        <v>119</v>
      </c>
      <c r="C54" s="28" t="s">
        <v>120</v>
      </c>
      <c r="D54" s="28">
        <v>24</v>
      </c>
      <c r="E54" s="28">
        <v>24</v>
      </c>
      <c r="F54" s="28">
        <v>24</v>
      </c>
      <c r="G54" s="28">
        <v>24</v>
      </c>
      <c r="H54" s="28">
        <f>'PACC - SNCC.F.053'!$D54+'PACC - SNCC.F.053'!$E54+F54+G54</f>
        <v>96</v>
      </c>
      <c r="I54" s="28">
        <v>176.27</v>
      </c>
      <c r="J54" s="29">
        <f t="shared" si="1"/>
        <v>16921.92</v>
      </c>
      <c r="K54" s="29"/>
      <c r="L54" s="28"/>
      <c r="M54" s="28"/>
      <c r="N54" s="29"/>
      <c r="O54" s="30"/>
      <c r="P54" s="1"/>
      <c r="Q54" s="1"/>
      <c r="R54" s="1"/>
      <c r="S54" s="1"/>
      <c r="T54" s="27"/>
      <c r="U54" s="1"/>
      <c r="V54" s="1"/>
      <c r="W54" s="1"/>
      <c r="X54" s="1"/>
      <c r="Y54" s="1"/>
      <c r="Z54" s="1"/>
    </row>
    <row r="55" ht="18" customHeight="1" spans="1:26">
      <c r="A55" s="28"/>
      <c r="B55" s="28" t="s">
        <v>121</v>
      </c>
      <c r="C55" s="28" t="s">
        <v>117</v>
      </c>
      <c r="D55" s="28">
        <v>24</v>
      </c>
      <c r="E55" s="28">
        <v>24</v>
      </c>
      <c r="F55" s="28">
        <v>24</v>
      </c>
      <c r="G55" s="28">
        <v>24</v>
      </c>
      <c r="H55" s="28">
        <f>'PACC - SNCC.F.053'!$D55+'PACC - SNCC.F.053'!$E55+F55+G55</f>
        <v>96</v>
      </c>
      <c r="I55" s="29">
        <v>37</v>
      </c>
      <c r="J55" s="29">
        <f t="shared" si="1"/>
        <v>3552</v>
      </c>
      <c r="K55" s="29"/>
      <c r="L55" s="28"/>
      <c r="M55" s="28"/>
      <c r="N55" s="29"/>
      <c r="O55" s="30"/>
      <c r="P55" s="1"/>
      <c r="Q55" s="1"/>
      <c r="R55" s="1"/>
      <c r="S55" s="1"/>
      <c r="T55" s="27"/>
      <c r="U55" s="1"/>
      <c r="V55" s="1"/>
      <c r="W55" s="1"/>
      <c r="X55" s="1"/>
      <c r="Y55" s="1"/>
      <c r="Z55" s="1"/>
    </row>
    <row r="56" ht="18" customHeight="1" spans="1:26">
      <c r="A56" s="28"/>
      <c r="B56" s="28" t="s">
        <v>122</v>
      </c>
      <c r="C56" s="28" t="s">
        <v>74</v>
      </c>
      <c r="D56" s="28">
        <v>15</v>
      </c>
      <c r="E56" s="28">
        <v>15</v>
      </c>
      <c r="F56" s="28">
        <v>20</v>
      </c>
      <c r="G56" s="28">
        <v>15</v>
      </c>
      <c r="H56" s="28">
        <f>'PACC - SNCC.F.053'!$D56+'PACC - SNCC.F.053'!$E56+F56+G56</f>
        <v>65</v>
      </c>
      <c r="I56" s="29">
        <v>35.16</v>
      </c>
      <c r="J56" s="29">
        <f t="shared" si="1"/>
        <v>2285.4</v>
      </c>
      <c r="K56" s="29"/>
      <c r="L56" s="28" t="s">
        <v>25</v>
      </c>
      <c r="M56" s="28" t="s">
        <v>26</v>
      </c>
      <c r="N56" s="29"/>
      <c r="O56" s="30"/>
      <c r="P56" s="1"/>
      <c r="Q56" s="1"/>
      <c r="R56" s="1"/>
      <c r="S56" s="1"/>
      <c r="T56" s="27"/>
      <c r="U56" s="1"/>
      <c r="V56" s="1"/>
      <c r="W56" s="1"/>
      <c r="X56" s="1"/>
      <c r="Y56" s="1"/>
      <c r="Z56" s="1"/>
    </row>
    <row r="57" ht="18" customHeight="1" spans="1:26">
      <c r="A57" s="28"/>
      <c r="B57" s="28" t="s">
        <v>123</v>
      </c>
      <c r="C57" s="28" t="s">
        <v>117</v>
      </c>
      <c r="D57" s="28">
        <v>36</v>
      </c>
      <c r="E57" s="28">
        <v>36</v>
      </c>
      <c r="F57" s="28">
        <v>36</v>
      </c>
      <c r="G57" s="28">
        <v>36</v>
      </c>
      <c r="H57" s="28">
        <f>'PACC - SNCC.F.053'!$D57+'PACC - SNCC.F.053'!$E57+F57+G57</f>
        <v>144</v>
      </c>
      <c r="I57" s="29">
        <v>105</v>
      </c>
      <c r="J57" s="29">
        <f t="shared" si="1"/>
        <v>15120</v>
      </c>
      <c r="K57" s="29"/>
      <c r="L57" s="28" t="s">
        <v>25</v>
      </c>
      <c r="M57" s="28" t="s">
        <v>26</v>
      </c>
      <c r="N57" s="29"/>
      <c r="O57" s="30"/>
      <c r="P57" s="1"/>
      <c r="Q57" s="1"/>
      <c r="R57" s="1"/>
      <c r="S57" s="1"/>
      <c r="T57" s="27"/>
      <c r="U57" s="1"/>
      <c r="V57" s="1"/>
      <c r="W57" s="1"/>
      <c r="X57" s="1"/>
      <c r="Y57" s="1"/>
      <c r="Z57" s="1"/>
    </row>
    <row r="58" ht="18" customHeight="1" spans="1:26">
      <c r="A58" s="28"/>
      <c r="B58" s="28" t="s">
        <v>124</v>
      </c>
      <c r="C58" s="28" t="s">
        <v>125</v>
      </c>
      <c r="D58" s="28">
        <v>6</v>
      </c>
      <c r="E58" s="28">
        <v>6</v>
      </c>
      <c r="F58" s="28">
        <v>6</v>
      </c>
      <c r="G58" s="28">
        <v>6</v>
      </c>
      <c r="H58" s="28">
        <f>'PACC - SNCC.F.053'!$D58+'PACC - SNCC.F.053'!$E58+F58+G58</f>
        <v>24</v>
      </c>
      <c r="I58" s="29">
        <v>280</v>
      </c>
      <c r="J58" s="29">
        <f t="shared" si="1"/>
        <v>6720</v>
      </c>
      <c r="K58" s="29"/>
      <c r="L58" s="28" t="s">
        <v>25</v>
      </c>
      <c r="M58" s="28" t="s">
        <v>26</v>
      </c>
      <c r="N58" s="29"/>
      <c r="O58" s="30"/>
      <c r="P58" s="1"/>
      <c r="Q58" s="1"/>
      <c r="R58" s="1"/>
      <c r="S58" s="1"/>
      <c r="T58" s="27"/>
      <c r="U58" s="1"/>
      <c r="V58" s="1"/>
      <c r="W58" s="1"/>
      <c r="X58" s="1"/>
      <c r="Y58" s="1"/>
      <c r="Z58" s="1"/>
    </row>
    <row r="59" ht="18" customHeight="1" spans="1:26">
      <c r="A59" s="28"/>
      <c r="B59" s="28" t="s">
        <v>126</v>
      </c>
      <c r="C59" s="28" t="s">
        <v>115</v>
      </c>
      <c r="D59" s="28">
        <v>3</v>
      </c>
      <c r="E59" s="28">
        <v>3</v>
      </c>
      <c r="F59" s="28">
        <v>3</v>
      </c>
      <c r="G59" s="28">
        <v>3</v>
      </c>
      <c r="H59" s="28">
        <f>'PACC - SNCC.F.053'!$D59+'PACC - SNCC.F.053'!$E59+F59+G59</f>
        <v>12</v>
      </c>
      <c r="I59" s="29">
        <v>240</v>
      </c>
      <c r="J59" s="29">
        <f t="shared" si="1"/>
        <v>2880</v>
      </c>
      <c r="K59" s="29"/>
      <c r="L59" s="28" t="s">
        <v>25</v>
      </c>
      <c r="M59" s="28" t="s">
        <v>26</v>
      </c>
      <c r="N59" s="29"/>
      <c r="O59" s="30"/>
      <c r="P59" s="1"/>
      <c r="Q59" s="1"/>
      <c r="R59" s="1"/>
      <c r="S59" s="1"/>
      <c r="T59" s="27"/>
      <c r="U59" s="1"/>
      <c r="V59" s="1"/>
      <c r="W59" s="1"/>
      <c r="X59" s="1"/>
      <c r="Y59" s="1"/>
      <c r="Z59" s="1"/>
    </row>
    <row r="60" ht="18" customHeight="1" spans="1:26">
      <c r="A60" s="28"/>
      <c r="B60" s="28" t="s">
        <v>127</v>
      </c>
      <c r="C60" s="28" t="s">
        <v>115</v>
      </c>
      <c r="D60" s="28">
        <v>4</v>
      </c>
      <c r="E60" s="28">
        <v>4</v>
      </c>
      <c r="F60" s="28">
        <v>4</v>
      </c>
      <c r="G60" s="28">
        <v>4</v>
      </c>
      <c r="H60" s="28">
        <f>'PACC - SNCC.F.053'!$D60+'PACC - SNCC.F.053'!$E60+F60+G60</f>
        <v>16</v>
      </c>
      <c r="I60" s="29">
        <v>485</v>
      </c>
      <c r="J60" s="29">
        <f t="shared" si="1"/>
        <v>7760</v>
      </c>
      <c r="K60" s="29"/>
      <c r="L60" s="28" t="s">
        <v>25</v>
      </c>
      <c r="M60" s="28" t="s">
        <v>26</v>
      </c>
      <c r="N60" s="29"/>
      <c r="O60" s="30"/>
      <c r="P60" s="1"/>
      <c r="Q60" s="1"/>
      <c r="R60" s="1"/>
      <c r="S60" s="1"/>
      <c r="T60" s="27"/>
      <c r="U60" s="1"/>
      <c r="V60" s="1"/>
      <c r="W60" s="1"/>
      <c r="X60" s="1"/>
      <c r="Y60" s="1"/>
      <c r="Z60" s="1"/>
    </row>
    <row r="61" ht="18" customHeight="1" spans="1:26">
      <c r="A61" s="28"/>
      <c r="B61" s="28" t="s">
        <v>128</v>
      </c>
      <c r="C61" s="28" t="s">
        <v>113</v>
      </c>
      <c r="D61" s="28">
        <v>4</v>
      </c>
      <c r="E61" s="28">
        <v>4</v>
      </c>
      <c r="F61" s="28">
        <v>4</v>
      </c>
      <c r="G61" s="28">
        <v>4</v>
      </c>
      <c r="H61" s="28">
        <f>'PACC - SNCC.F.053'!$D61+'PACC - SNCC.F.053'!$E61+F61+G61</f>
        <v>16</v>
      </c>
      <c r="I61" s="29">
        <v>405</v>
      </c>
      <c r="J61" s="29">
        <f t="shared" si="1"/>
        <v>6480</v>
      </c>
      <c r="K61" s="29"/>
      <c r="L61" s="28" t="s">
        <v>25</v>
      </c>
      <c r="M61" s="28" t="s">
        <v>26</v>
      </c>
      <c r="N61" s="29"/>
      <c r="O61" s="30"/>
      <c r="P61" s="1"/>
      <c r="Q61" s="1"/>
      <c r="R61" s="1"/>
      <c r="S61" s="1"/>
      <c r="T61" s="27"/>
      <c r="U61" s="1"/>
      <c r="V61" s="1"/>
      <c r="W61" s="1"/>
      <c r="X61" s="1"/>
      <c r="Y61" s="1"/>
      <c r="Z61" s="1"/>
    </row>
    <row r="62" ht="18" customHeight="1" spans="1:26">
      <c r="A62" s="28"/>
      <c r="B62" s="28" t="s">
        <v>129</v>
      </c>
      <c r="C62" s="28" t="s">
        <v>130</v>
      </c>
      <c r="D62" s="28">
        <v>3</v>
      </c>
      <c r="E62" s="28">
        <v>3</v>
      </c>
      <c r="F62" s="28">
        <v>3</v>
      </c>
      <c r="G62" s="28">
        <v>3</v>
      </c>
      <c r="H62" s="28">
        <f>'PACC - SNCC.F.053'!$D62+'PACC - SNCC.F.053'!$E62+F62+G62</f>
        <v>12</v>
      </c>
      <c r="I62" s="29">
        <v>100</v>
      </c>
      <c r="J62" s="29">
        <f t="shared" si="1"/>
        <v>1200</v>
      </c>
      <c r="K62" s="29"/>
      <c r="L62" s="28"/>
      <c r="M62" s="28"/>
      <c r="N62" s="29"/>
      <c r="O62" s="30"/>
      <c r="P62" s="1"/>
      <c r="Q62" s="1"/>
      <c r="R62" s="1"/>
      <c r="S62" s="1"/>
      <c r="T62" s="27"/>
      <c r="U62" s="1"/>
      <c r="V62" s="1"/>
      <c r="W62" s="1"/>
      <c r="X62" s="1"/>
      <c r="Y62" s="1"/>
      <c r="Z62" s="1"/>
    </row>
    <row r="63" ht="18" customHeight="1" spans="1:26">
      <c r="A63" s="28"/>
      <c r="B63" s="28" t="s">
        <v>131</v>
      </c>
      <c r="C63" s="28" t="s">
        <v>31</v>
      </c>
      <c r="D63" s="28">
        <v>8</v>
      </c>
      <c r="E63" s="28">
        <v>8</v>
      </c>
      <c r="F63" s="28">
        <v>8</v>
      </c>
      <c r="G63" s="28">
        <v>8</v>
      </c>
      <c r="H63" s="28">
        <f>'PACC - SNCC.F.053'!$D63+'PACC - SNCC.F.053'!$E63+F63+G63</f>
        <v>32</v>
      </c>
      <c r="I63" s="29">
        <v>46</v>
      </c>
      <c r="J63" s="29">
        <f t="shared" si="1"/>
        <v>1472</v>
      </c>
      <c r="K63" s="29"/>
      <c r="L63" s="28" t="s">
        <v>25</v>
      </c>
      <c r="M63" s="28" t="s">
        <v>26</v>
      </c>
      <c r="N63" s="29"/>
      <c r="O63" s="30"/>
      <c r="P63" s="1"/>
      <c r="Q63" s="1"/>
      <c r="R63" s="1"/>
      <c r="S63" s="1"/>
      <c r="T63" s="27"/>
      <c r="U63" s="1"/>
      <c r="V63" s="1"/>
      <c r="W63" s="1"/>
      <c r="X63" s="1"/>
      <c r="Y63" s="1"/>
      <c r="Z63" s="1"/>
    </row>
    <row r="64" ht="18" customHeight="1" spans="1:26">
      <c r="A64" s="28"/>
      <c r="B64" s="28" t="s">
        <v>132</v>
      </c>
      <c r="C64" s="28" t="s">
        <v>133</v>
      </c>
      <c r="D64" s="28">
        <v>4</v>
      </c>
      <c r="E64" s="28">
        <v>4</v>
      </c>
      <c r="F64" s="28">
        <v>4</v>
      </c>
      <c r="G64" s="28">
        <v>4</v>
      </c>
      <c r="H64" s="28">
        <f>'PACC - SNCC.F.053'!$D64+'PACC - SNCC.F.053'!$E64+F64+G64</f>
        <v>16</v>
      </c>
      <c r="I64" s="29">
        <v>250</v>
      </c>
      <c r="J64" s="29">
        <f t="shared" si="1"/>
        <v>4000</v>
      </c>
      <c r="K64" s="29"/>
      <c r="L64" s="28"/>
      <c r="M64" s="28"/>
      <c r="N64" s="29"/>
      <c r="O64" s="30"/>
      <c r="P64" s="1"/>
      <c r="Q64" s="1"/>
      <c r="R64" s="1"/>
      <c r="S64" s="1"/>
      <c r="T64" s="27"/>
      <c r="U64" s="1"/>
      <c r="V64" s="1"/>
      <c r="W64" s="1"/>
      <c r="X64" s="1"/>
      <c r="Y64" s="1"/>
      <c r="Z64" s="1"/>
    </row>
    <row r="65" ht="18" customHeight="1" spans="1:26">
      <c r="A65" s="28"/>
      <c r="B65" s="28" t="s">
        <v>134</v>
      </c>
      <c r="C65" s="28" t="s">
        <v>125</v>
      </c>
      <c r="D65" s="28">
        <v>3</v>
      </c>
      <c r="E65" s="28">
        <v>3</v>
      </c>
      <c r="F65" s="28">
        <v>3</v>
      </c>
      <c r="G65" s="28">
        <v>3</v>
      </c>
      <c r="H65" s="28">
        <f>'PACC - SNCC.F.053'!$D65+'PACC - SNCC.F.053'!$E65+F65+G65</f>
        <v>12</v>
      </c>
      <c r="I65" s="29">
        <v>30</v>
      </c>
      <c r="J65" s="29">
        <f t="shared" si="1"/>
        <v>360</v>
      </c>
      <c r="K65" s="29"/>
      <c r="L65" s="28" t="s">
        <v>25</v>
      </c>
      <c r="M65" s="28" t="s">
        <v>26</v>
      </c>
      <c r="N65" s="29"/>
      <c r="O65" s="30"/>
      <c r="P65" s="1"/>
      <c r="Q65" s="1"/>
      <c r="R65" s="1"/>
      <c r="S65" s="1"/>
      <c r="T65" s="27"/>
      <c r="U65" s="1"/>
      <c r="V65" s="1"/>
      <c r="W65" s="1"/>
      <c r="X65" s="1"/>
      <c r="Y65" s="1"/>
      <c r="Z65" s="1"/>
    </row>
    <row r="66" ht="18" customHeight="1" spans="1:26">
      <c r="A66" s="28"/>
      <c r="B66" s="28" t="s">
        <v>135</v>
      </c>
      <c r="C66" s="28" t="s">
        <v>31</v>
      </c>
      <c r="D66" s="28">
        <v>5</v>
      </c>
      <c r="E66" s="28">
        <v>5</v>
      </c>
      <c r="F66" s="28">
        <v>5</v>
      </c>
      <c r="G66" s="28">
        <v>5</v>
      </c>
      <c r="H66" s="28">
        <f>'PACC - SNCC.F.053'!$D66+'PACC - SNCC.F.053'!$E66+F66+G66</f>
        <v>20</v>
      </c>
      <c r="I66" s="29">
        <v>115</v>
      </c>
      <c r="J66" s="29">
        <f t="shared" si="1"/>
        <v>2300</v>
      </c>
      <c r="K66" s="29"/>
      <c r="L66" s="28" t="s">
        <v>25</v>
      </c>
      <c r="M66" s="28" t="s">
        <v>26</v>
      </c>
      <c r="N66" s="29"/>
      <c r="O66" s="30"/>
      <c r="P66" s="1"/>
      <c r="Q66" s="1"/>
      <c r="R66" s="1"/>
      <c r="S66" s="1"/>
      <c r="T66" s="27"/>
      <c r="U66" s="1"/>
      <c r="V66" s="1"/>
      <c r="W66" s="1"/>
      <c r="X66" s="1"/>
      <c r="Y66" s="1"/>
      <c r="Z66" s="1"/>
    </row>
    <row r="67" ht="18" customHeight="1" spans="1:26">
      <c r="A67" s="28"/>
      <c r="B67" s="28" t="s">
        <v>136</v>
      </c>
      <c r="C67" s="28" t="s">
        <v>137</v>
      </c>
      <c r="D67" s="28">
        <v>20</v>
      </c>
      <c r="E67" s="28">
        <v>20</v>
      </c>
      <c r="F67" s="28">
        <v>20</v>
      </c>
      <c r="G67" s="28">
        <v>20</v>
      </c>
      <c r="H67" s="28">
        <f>'PACC - SNCC.F.053'!$D67+'PACC - SNCC.F.053'!$E67+F67+G67</f>
        <v>80</v>
      </c>
      <c r="I67" s="29">
        <v>45</v>
      </c>
      <c r="J67" s="29">
        <f t="shared" si="1"/>
        <v>3600</v>
      </c>
      <c r="K67" s="29"/>
      <c r="L67" s="28" t="s">
        <v>25</v>
      </c>
      <c r="M67" s="28" t="s">
        <v>26</v>
      </c>
      <c r="N67" s="29"/>
      <c r="O67" s="30"/>
      <c r="P67" s="1"/>
      <c r="Q67" s="1"/>
      <c r="R67" s="1"/>
      <c r="S67" s="1"/>
      <c r="T67" s="27"/>
      <c r="U67" s="1"/>
      <c r="V67" s="1"/>
      <c r="W67" s="1"/>
      <c r="X67" s="1"/>
      <c r="Y67" s="1"/>
      <c r="Z67" s="1"/>
    </row>
    <row r="68" ht="18" customHeight="1" spans="1:26">
      <c r="A68" s="28"/>
      <c r="B68" s="28" t="s">
        <v>138</v>
      </c>
      <c r="C68" s="28" t="s">
        <v>74</v>
      </c>
      <c r="D68" s="28">
        <v>15</v>
      </c>
      <c r="E68" s="28">
        <v>15</v>
      </c>
      <c r="F68" s="28">
        <v>15</v>
      </c>
      <c r="G68" s="28">
        <v>15</v>
      </c>
      <c r="H68" s="28">
        <f>'PACC - SNCC.F.053'!$D68+'PACC - SNCC.F.053'!$E68+F68+G68</f>
        <v>60</v>
      </c>
      <c r="I68" s="29">
        <v>17</v>
      </c>
      <c r="J68" s="29">
        <f t="shared" si="1"/>
        <v>1020</v>
      </c>
      <c r="K68" s="29"/>
      <c r="L68" s="28" t="s">
        <v>25</v>
      </c>
      <c r="M68" s="28" t="s">
        <v>26</v>
      </c>
      <c r="N68" s="29"/>
      <c r="O68" s="30"/>
      <c r="P68" s="1"/>
      <c r="Q68" s="1"/>
      <c r="R68" s="1"/>
      <c r="S68" s="1"/>
      <c r="T68" s="27" t="s">
        <v>139</v>
      </c>
      <c r="U68" s="1"/>
      <c r="V68" s="1"/>
      <c r="W68" s="1"/>
      <c r="X68" s="1"/>
      <c r="Y68" s="1"/>
      <c r="Z68" s="1"/>
    </row>
    <row r="69" ht="18" customHeight="1" spans="1:26">
      <c r="A69" s="28"/>
      <c r="B69" s="28" t="s">
        <v>140</v>
      </c>
      <c r="C69" s="28" t="s">
        <v>141</v>
      </c>
      <c r="D69" s="28">
        <v>25</v>
      </c>
      <c r="E69" s="28">
        <v>25</v>
      </c>
      <c r="F69" s="28">
        <v>25</v>
      </c>
      <c r="G69" s="28">
        <v>25</v>
      </c>
      <c r="H69" s="28">
        <f>'PACC - SNCC.F.053'!$D69+'PACC - SNCC.F.053'!$E69+F69+G69</f>
        <v>100</v>
      </c>
      <c r="I69" s="29">
        <v>25</v>
      </c>
      <c r="J69" s="29">
        <f t="shared" si="1"/>
        <v>2500</v>
      </c>
      <c r="K69" s="29"/>
      <c r="L69" s="28" t="s">
        <v>25</v>
      </c>
      <c r="M69" s="28" t="s">
        <v>26</v>
      </c>
      <c r="N69" s="29"/>
      <c r="O69" s="30"/>
      <c r="P69" s="1"/>
      <c r="Q69" s="1"/>
      <c r="R69" s="1"/>
      <c r="S69" s="1"/>
      <c r="T69" s="27" t="s">
        <v>142</v>
      </c>
      <c r="U69" s="1"/>
      <c r="V69" s="1"/>
      <c r="W69" s="1"/>
      <c r="X69" s="1"/>
      <c r="Y69" s="1"/>
      <c r="Z69" s="1"/>
    </row>
    <row r="70" ht="18" customHeight="1" spans="1:26">
      <c r="A70" s="28"/>
      <c r="B70" s="28" t="s">
        <v>143</v>
      </c>
      <c r="C70" s="28" t="s">
        <v>74</v>
      </c>
      <c r="D70" s="28">
        <v>15</v>
      </c>
      <c r="E70" s="28">
        <v>15</v>
      </c>
      <c r="F70" s="28">
        <v>15</v>
      </c>
      <c r="G70" s="28">
        <v>15</v>
      </c>
      <c r="H70" s="28">
        <f>'PACC - SNCC.F.053'!$D70+'PACC - SNCC.F.053'!$E70+F70+G70</f>
        <v>60</v>
      </c>
      <c r="I70" s="29">
        <v>38</v>
      </c>
      <c r="J70" s="29">
        <f t="shared" si="1"/>
        <v>2280</v>
      </c>
      <c r="K70" s="29"/>
      <c r="L70" s="28" t="s">
        <v>25</v>
      </c>
      <c r="M70" s="28" t="s">
        <v>26</v>
      </c>
      <c r="N70" s="29"/>
      <c r="O70" s="30"/>
      <c r="P70" s="1"/>
      <c r="Q70" s="1"/>
      <c r="R70" s="1"/>
      <c r="S70" s="1"/>
      <c r="T70" s="27" t="s">
        <v>144</v>
      </c>
      <c r="U70" s="1"/>
      <c r="V70" s="1"/>
      <c r="W70" s="1"/>
      <c r="X70" s="1"/>
      <c r="Y70" s="1"/>
      <c r="Z70" s="1"/>
    </row>
    <row r="71" ht="18" customHeight="1" spans="1:26">
      <c r="A71" s="28"/>
      <c r="B71" s="28" t="s">
        <v>145</v>
      </c>
      <c r="C71" s="28" t="s">
        <v>47</v>
      </c>
      <c r="D71" s="28">
        <v>3</v>
      </c>
      <c r="E71" s="28">
        <v>3</v>
      </c>
      <c r="F71" s="28">
        <v>3</v>
      </c>
      <c r="G71" s="28">
        <v>3</v>
      </c>
      <c r="H71" s="28">
        <f>'PACC - SNCC.F.053'!$D71+'PACC - SNCC.F.053'!$E71+F71+G71</f>
        <v>12</v>
      </c>
      <c r="I71" s="29">
        <v>150</v>
      </c>
      <c r="J71" s="29">
        <f t="shared" si="1"/>
        <v>1800</v>
      </c>
      <c r="K71" s="29"/>
      <c r="L71" s="28" t="s">
        <v>25</v>
      </c>
      <c r="M71" s="28" t="s">
        <v>26</v>
      </c>
      <c r="N71" s="29"/>
      <c r="O71" s="30"/>
      <c r="P71" s="1"/>
      <c r="Q71" s="1"/>
      <c r="R71" s="1"/>
      <c r="S71" s="1"/>
      <c r="T71" s="27" t="s">
        <v>146</v>
      </c>
      <c r="U71" s="1"/>
      <c r="V71" s="1"/>
      <c r="W71" s="1"/>
      <c r="X71" s="1"/>
      <c r="Y71" s="1"/>
      <c r="Z71" s="1"/>
    </row>
    <row r="72" ht="18" customHeight="1" spans="1:26">
      <c r="A72" s="28"/>
      <c r="B72" s="28" t="s">
        <v>147</v>
      </c>
      <c r="C72" s="28" t="s">
        <v>47</v>
      </c>
      <c r="D72" s="28">
        <v>3</v>
      </c>
      <c r="E72" s="28">
        <v>3</v>
      </c>
      <c r="F72" s="28">
        <v>3</v>
      </c>
      <c r="G72" s="28">
        <v>3</v>
      </c>
      <c r="H72" s="28">
        <f>'PACC - SNCC.F.053'!$D72+'PACC - SNCC.F.053'!$E72+F72+G72</f>
        <v>12</v>
      </c>
      <c r="I72" s="29">
        <v>150</v>
      </c>
      <c r="J72" s="29">
        <f t="shared" si="1"/>
        <v>1800</v>
      </c>
      <c r="K72" s="29"/>
      <c r="L72" s="28" t="s">
        <v>25</v>
      </c>
      <c r="M72" s="28" t="s">
        <v>26</v>
      </c>
      <c r="N72" s="29"/>
      <c r="O72" s="30"/>
      <c r="P72" s="1"/>
      <c r="Q72" s="1"/>
      <c r="R72" s="1"/>
      <c r="S72" s="1"/>
      <c r="T72" s="27"/>
      <c r="U72" s="1"/>
      <c r="V72" s="1"/>
      <c r="W72" s="1"/>
      <c r="X72" s="1"/>
      <c r="Y72" s="1"/>
      <c r="Z72" s="1"/>
    </row>
    <row r="73" ht="18" customHeight="1" spans="1:26">
      <c r="A73" s="28"/>
      <c r="B73" s="28" t="s">
        <v>148</v>
      </c>
      <c r="C73" s="28" t="s">
        <v>47</v>
      </c>
      <c r="D73" s="28">
        <v>3</v>
      </c>
      <c r="E73" s="28">
        <v>3</v>
      </c>
      <c r="F73" s="28">
        <v>3</v>
      </c>
      <c r="G73" s="28">
        <v>3</v>
      </c>
      <c r="H73" s="28">
        <f>'PACC - SNCC.F.053'!$D73+'PACC - SNCC.F.053'!$E73+F73+G73</f>
        <v>12</v>
      </c>
      <c r="I73" s="29">
        <v>655</v>
      </c>
      <c r="J73" s="29">
        <f t="shared" si="1"/>
        <v>7860</v>
      </c>
      <c r="K73" s="29"/>
      <c r="L73" s="28" t="s">
        <v>25</v>
      </c>
      <c r="M73" s="28" t="s">
        <v>26</v>
      </c>
      <c r="N73" s="29"/>
      <c r="O73" s="30"/>
      <c r="P73" s="1"/>
      <c r="Q73" s="1"/>
      <c r="R73" s="1"/>
      <c r="S73" s="1"/>
      <c r="T73" s="27"/>
      <c r="U73" s="1"/>
      <c r="V73" s="1"/>
      <c r="W73" s="1"/>
      <c r="X73" s="1"/>
      <c r="Y73" s="1"/>
      <c r="Z73" s="1"/>
    </row>
    <row r="74" ht="18" customHeight="1" spans="1:26">
      <c r="A74" s="28"/>
      <c r="B74" s="28" t="s">
        <v>149</v>
      </c>
      <c r="C74" s="28" t="s">
        <v>115</v>
      </c>
      <c r="D74" s="28">
        <v>4</v>
      </c>
      <c r="E74" s="28">
        <v>4</v>
      </c>
      <c r="F74" s="28">
        <v>4</v>
      </c>
      <c r="G74" s="28">
        <v>4</v>
      </c>
      <c r="H74" s="28">
        <f>'PACC - SNCC.F.053'!$D74+'PACC - SNCC.F.053'!$E74+F74+G74</f>
        <v>16</v>
      </c>
      <c r="I74" s="29">
        <v>310</v>
      </c>
      <c r="J74" s="29">
        <f t="shared" si="1"/>
        <v>4960</v>
      </c>
      <c r="K74" s="29"/>
      <c r="L74" s="28" t="s">
        <v>25</v>
      </c>
      <c r="M74" s="28" t="s">
        <v>26</v>
      </c>
      <c r="N74" s="29"/>
      <c r="O74" s="30"/>
      <c r="P74" s="1"/>
      <c r="Q74" s="1"/>
      <c r="R74" s="1"/>
      <c r="S74" s="1"/>
      <c r="T74" s="27" t="s">
        <v>150</v>
      </c>
      <c r="U74" s="1"/>
      <c r="V74" s="1"/>
      <c r="W74" s="1"/>
      <c r="X74" s="1"/>
      <c r="Y74" s="1"/>
      <c r="Z74" s="1"/>
    </row>
    <row r="75" ht="18" customHeight="1" spans="1:26">
      <c r="A75" s="28"/>
      <c r="B75" s="28" t="s">
        <v>151</v>
      </c>
      <c r="C75" s="28" t="s">
        <v>152</v>
      </c>
      <c r="D75" s="28">
        <v>60</v>
      </c>
      <c r="E75" s="28">
        <v>60</v>
      </c>
      <c r="F75" s="28">
        <v>60</v>
      </c>
      <c r="G75" s="28">
        <v>60</v>
      </c>
      <c r="H75" s="28">
        <f>'PACC - SNCC.F.053'!$D75+'PACC - SNCC.F.053'!$E75+F75+G75</f>
        <v>240</v>
      </c>
      <c r="I75" s="29">
        <v>232.76</v>
      </c>
      <c r="J75" s="29">
        <f t="shared" si="1"/>
        <v>55862.4</v>
      </c>
      <c r="K75" s="29"/>
      <c r="L75" s="28" t="s">
        <v>25</v>
      </c>
      <c r="M75" s="28" t="s">
        <v>26</v>
      </c>
      <c r="N75" s="29"/>
      <c r="O75" s="30"/>
      <c r="P75" s="1"/>
      <c r="Q75" s="1"/>
      <c r="R75" s="1"/>
      <c r="S75" s="1"/>
      <c r="T75" s="27" t="s">
        <v>153</v>
      </c>
      <c r="U75" s="1"/>
      <c r="V75" s="1"/>
      <c r="W75" s="1"/>
      <c r="X75" s="1"/>
      <c r="Y75" s="1"/>
      <c r="Z75" s="1"/>
    </row>
    <row r="76" ht="18" customHeight="1" spans="1:26">
      <c r="A76" s="28"/>
      <c r="B76" s="28" t="s">
        <v>154</v>
      </c>
      <c r="C76" s="28" t="s">
        <v>115</v>
      </c>
      <c r="D76" s="28">
        <v>12</v>
      </c>
      <c r="E76" s="28">
        <v>12</v>
      </c>
      <c r="F76" s="28">
        <v>12</v>
      </c>
      <c r="G76" s="28">
        <v>12</v>
      </c>
      <c r="H76" s="28">
        <f>'PACC - SNCC.F.053'!$D76+'PACC - SNCC.F.053'!$E76+F76+G76</f>
        <v>48</v>
      </c>
      <c r="I76" s="29">
        <v>140</v>
      </c>
      <c r="J76" s="29">
        <f t="shared" si="1"/>
        <v>6720</v>
      </c>
      <c r="K76" s="29"/>
      <c r="L76" s="28"/>
      <c r="M76" s="28"/>
      <c r="N76" s="29"/>
      <c r="O76" s="30"/>
      <c r="P76" s="1"/>
      <c r="Q76" s="1"/>
      <c r="R76" s="1"/>
      <c r="S76" s="1"/>
      <c r="T76" s="27"/>
      <c r="U76" s="1"/>
      <c r="V76" s="1"/>
      <c r="W76" s="1"/>
      <c r="X76" s="1"/>
      <c r="Y76" s="1"/>
      <c r="Z76" s="1"/>
    </row>
    <row r="77" ht="18" customHeight="1" spans="1:26">
      <c r="A77" s="28" t="s">
        <v>155</v>
      </c>
      <c r="B77" s="28"/>
      <c r="C77" s="28"/>
      <c r="D77" s="28"/>
      <c r="E77" s="28"/>
      <c r="F77" s="28"/>
      <c r="G77" s="28"/>
      <c r="H77" s="28">
        <f>'PACC - SNCC.F.053'!$D77+'PACC - SNCC.F.053'!$E77+F77+G77</f>
        <v>0</v>
      </c>
      <c r="I77" s="29"/>
      <c r="J77" s="29">
        <f t="shared" si="1"/>
        <v>0</v>
      </c>
      <c r="K77" s="29">
        <v>592750.22</v>
      </c>
      <c r="L77" s="28" t="s">
        <v>25</v>
      </c>
      <c r="M77" s="28" t="s">
        <v>26</v>
      </c>
      <c r="N77" s="29"/>
      <c r="O77" s="30"/>
      <c r="P77" s="1"/>
      <c r="Q77" s="1"/>
      <c r="R77" s="1"/>
      <c r="S77" s="1"/>
      <c r="T77" s="27"/>
      <c r="U77" s="1"/>
      <c r="V77" s="1"/>
      <c r="W77" s="1"/>
      <c r="X77" s="1"/>
      <c r="Y77" s="1"/>
      <c r="Z77" s="1"/>
    </row>
    <row r="78" ht="18" customHeight="1" spans="1:26">
      <c r="A78" s="28"/>
      <c r="B78" s="28" t="s">
        <v>156</v>
      </c>
      <c r="C78" s="28" t="s">
        <v>152</v>
      </c>
      <c r="D78" s="28">
        <v>26</v>
      </c>
      <c r="E78" s="28">
        <v>26</v>
      </c>
      <c r="F78" s="28">
        <v>25</v>
      </c>
      <c r="G78" s="28">
        <v>25</v>
      </c>
      <c r="H78" s="28">
        <f>'PACC - SNCC.F.053'!$D78+'PACC - SNCC.F.053'!$E78+F78+G78</f>
        <v>102</v>
      </c>
      <c r="I78" s="29">
        <v>375</v>
      </c>
      <c r="J78" s="29">
        <f t="shared" si="1"/>
        <v>38250</v>
      </c>
      <c r="K78" s="29"/>
      <c r="L78" s="28" t="s">
        <v>25</v>
      </c>
      <c r="M78" s="28" t="s">
        <v>26</v>
      </c>
      <c r="N78" s="29"/>
      <c r="O78" s="30" t="s">
        <v>27</v>
      </c>
      <c r="P78" s="1"/>
      <c r="Q78" s="1"/>
      <c r="R78" s="1"/>
      <c r="S78" s="1"/>
      <c r="T78" s="27"/>
      <c r="U78" s="1"/>
      <c r="V78" s="1"/>
      <c r="W78" s="1"/>
      <c r="X78" s="1"/>
      <c r="Y78" s="1"/>
      <c r="Z78" s="1"/>
    </row>
    <row r="79" ht="18" customHeight="1" spans="1:26">
      <c r="A79" s="28"/>
      <c r="B79" s="28" t="s">
        <v>157</v>
      </c>
      <c r="C79" s="28" t="s">
        <v>152</v>
      </c>
      <c r="D79" s="28">
        <v>9</v>
      </c>
      <c r="E79" s="28">
        <v>9</v>
      </c>
      <c r="F79" s="28">
        <v>9</v>
      </c>
      <c r="G79" s="28">
        <v>9</v>
      </c>
      <c r="H79" s="28">
        <f>'PACC - SNCC.F.053'!$D79+'PACC - SNCC.F.053'!$E79+F79+G79</f>
        <v>36</v>
      </c>
      <c r="I79" s="29">
        <v>300</v>
      </c>
      <c r="J79" s="29">
        <f t="shared" si="1"/>
        <v>10800</v>
      </c>
      <c r="K79" s="29"/>
      <c r="L79" s="28" t="s">
        <v>25</v>
      </c>
      <c r="M79" s="28" t="s">
        <v>26</v>
      </c>
      <c r="N79" s="29"/>
      <c r="O79" s="30"/>
      <c r="P79" s="1"/>
      <c r="Q79" s="1"/>
      <c r="R79" s="1"/>
      <c r="S79" s="1"/>
      <c r="T79" s="27" t="s">
        <v>158</v>
      </c>
      <c r="U79" s="1"/>
      <c r="V79" s="1"/>
      <c r="W79" s="1"/>
      <c r="X79" s="1"/>
      <c r="Y79" s="1"/>
      <c r="Z79" s="1"/>
    </row>
    <row r="80" ht="18" customHeight="1" spans="1:26">
      <c r="A80" s="28"/>
      <c r="B80" s="28" t="s">
        <v>159</v>
      </c>
      <c r="C80" s="28" t="s">
        <v>152</v>
      </c>
      <c r="D80" s="28">
        <v>25</v>
      </c>
      <c r="E80" s="28">
        <v>26</v>
      </c>
      <c r="F80" s="28">
        <v>25</v>
      </c>
      <c r="G80" s="28">
        <v>25</v>
      </c>
      <c r="H80" s="28">
        <f>'PACC - SNCC.F.053'!$D80+'PACC - SNCC.F.053'!$E80+F80+G80</f>
        <v>101</v>
      </c>
      <c r="I80" s="29">
        <v>225</v>
      </c>
      <c r="J80" s="29">
        <f t="shared" si="1"/>
        <v>22725</v>
      </c>
      <c r="K80" s="29"/>
      <c r="L80" s="28" t="s">
        <v>25</v>
      </c>
      <c r="M80" s="28"/>
      <c r="N80" s="29"/>
      <c r="O80" s="30"/>
      <c r="P80" s="1"/>
      <c r="Q80" s="1"/>
      <c r="R80" s="1"/>
      <c r="S80" s="1"/>
      <c r="T80" s="27" t="s">
        <v>160</v>
      </c>
      <c r="U80" s="1"/>
      <c r="V80" s="1"/>
      <c r="W80" s="1"/>
      <c r="X80" s="1"/>
      <c r="Y80" s="1"/>
      <c r="Z80" s="1"/>
    </row>
    <row r="81" ht="18" customHeight="1" spans="1:26">
      <c r="A81" s="28"/>
      <c r="B81" s="28" t="s">
        <v>161</v>
      </c>
      <c r="C81" s="28" t="s">
        <v>152</v>
      </c>
      <c r="D81" s="28">
        <v>27</v>
      </c>
      <c r="E81" s="28">
        <v>27</v>
      </c>
      <c r="F81" s="28">
        <v>27</v>
      </c>
      <c r="G81" s="28">
        <v>27</v>
      </c>
      <c r="H81" s="28">
        <f>'PACC - SNCC.F.053'!$D81+'PACC - SNCC.F.053'!$E81+F80+G81</f>
        <v>106</v>
      </c>
      <c r="I81" s="29">
        <v>170</v>
      </c>
      <c r="J81" s="29">
        <f t="shared" si="1"/>
        <v>18020</v>
      </c>
      <c r="K81" s="29"/>
      <c r="L81" s="28"/>
      <c r="M81" s="28"/>
      <c r="N81" s="29"/>
      <c r="O81" s="30"/>
      <c r="P81" s="1"/>
      <c r="Q81" s="1"/>
      <c r="R81" s="1"/>
      <c r="S81" s="1"/>
      <c r="T81" s="27" t="s">
        <v>162</v>
      </c>
      <c r="U81" s="1"/>
      <c r="V81" s="1"/>
      <c r="W81" s="1"/>
      <c r="X81" s="1"/>
      <c r="Y81" s="1"/>
      <c r="Z81" s="1"/>
    </row>
    <row r="82" ht="18" customHeight="1" spans="1:26">
      <c r="A82" s="28"/>
      <c r="B82" s="28" t="s">
        <v>163</v>
      </c>
      <c r="C82" s="28" t="s">
        <v>152</v>
      </c>
      <c r="D82" s="28">
        <v>12</v>
      </c>
      <c r="E82" s="28">
        <v>14</v>
      </c>
      <c r="F82" s="28">
        <v>10</v>
      </c>
      <c r="G82" s="28">
        <v>10</v>
      </c>
      <c r="H82" s="28">
        <f>'PACC - SNCC.F.053'!$D82+'PACC - SNCC.F.053'!$E82+F82+G82</f>
        <v>46</v>
      </c>
      <c r="I82" s="29">
        <v>155</v>
      </c>
      <c r="J82" s="29">
        <f t="shared" si="1"/>
        <v>7130</v>
      </c>
      <c r="K82" s="29"/>
      <c r="L82" s="28" t="s">
        <v>25</v>
      </c>
      <c r="M82" s="28" t="s">
        <v>26</v>
      </c>
      <c r="N82" s="29"/>
      <c r="O82" s="30"/>
      <c r="P82" s="1"/>
      <c r="Q82" s="1"/>
      <c r="R82" s="1"/>
      <c r="S82" s="1"/>
      <c r="T82" s="27"/>
      <c r="U82" s="1"/>
      <c r="V82" s="1"/>
      <c r="W82" s="1"/>
      <c r="X82" s="1"/>
      <c r="Y82" s="1"/>
      <c r="Z82" s="1"/>
    </row>
    <row r="83" ht="18" customHeight="1" spans="1:26">
      <c r="A83" s="28"/>
      <c r="B83" s="28" t="s">
        <v>164</v>
      </c>
      <c r="C83" s="28" t="s">
        <v>152</v>
      </c>
      <c r="D83" s="28">
        <v>30</v>
      </c>
      <c r="E83" s="28">
        <v>35</v>
      </c>
      <c r="F83" s="28">
        <v>30</v>
      </c>
      <c r="G83" s="28">
        <v>30</v>
      </c>
      <c r="H83" s="28">
        <f>'PACC - SNCC.F.053'!$D83+'PACC - SNCC.F.053'!$E83+F83+G83</f>
        <v>125</v>
      </c>
      <c r="I83" s="29">
        <v>135</v>
      </c>
      <c r="J83" s="29">
        <f t="shared" si="1"/>
        <v>16875</v>
      </c>
      <c r="K83" s="29"/>
      <c r="L83" s="28" t="s">
        <v>25</v>
      </c>
      <c r="M83" s="28" t="s">
        <v>26</v>
      </c>
      <c r="N83" s="29"/>
      <c r="O83" s="30"/>
      <c r="P83" s="1"/>
      <c r="Q83" s="1"/>
      <c r="R83" s="1"/>
      <c r="S83" s="1"/>
      <c r="T83" s="27" t="s">
        <v>165</v>
      </c>
      <c r="U83" s="1"/>
      <c r="V83" s="1"/>
      <c r="W83" s="1"/>
      <c r="X83" s="1"/>
      <c r="Y83" s="1"/>
      <c r="Z83" s="1"/>
    </row>
    <row r="84" ht="18" customHeight="1" spans="1:26">
      <c r="A84" s="28"/>
      <c r="B84" s="28" t="s">
        <v>166</v>
      </c>
      <c r="C84" s="28" t="s">
        <v>152</v>
      </c>
      <c r="D84" s="28">
        <v>15</v>
      </c>
      <c r="E84" s="28">
        <v>15</v>
      </c>
      <c r="F84" s="28">
        <v>15</v>
      </c>
      <c r="G84" s="28">
        <v>15</v>
      </c>
      <c r="H84" s="28">
        <f>'PACC - SNCC.F.053'!$D84+'PACC - SNCC.F.053'!$E84+F84+G84</f>
        <v>60</v>
      </c>
      <c r="I84" s="29">
        <v>160</v>
      </c>
      <c r="J84" s="29">
        <f t="shared" si="1"/>
        <v>9600</v>
      </c>
      <c r="K84" s="29"/>
      <c r="L84" s="28" t="s">
        <v>25</v>
      </c>
      <c r="M84" s="28" t="s">
        <v>26</v>
      </c>
      <c r="N84" s="29"/>
      <c r="O84" s="30"/>
      <c r="P84" s="1"/>
      <c r="Q84" s="1"/>
      <c r="R84" s="1"/>
      <c r="S84" s="1"/>
      <c r="T84" s="27" t="s">
        <v>167</v>
      </c>
      <c r="U84" s="1"/>
      <c r="V84" s="1"/>
      <c r="W84" s="1"/>
      <c r="X84" s="1"/>
      <c r="Y84" s="1"/>
      <c r="Z84" s="1"/>
    </row>
    <row r="85" ht="18" customHeight="1" spans="1:26">
      <c r="A85" s="28"/>
      <c r="B85" s="28" t="s">
        <v>168</v>
      </c>
      <c r="C85" s="28" t="s">
        <v>152</v>
      </c>
      <c r="D85" s="28">
        <v>6</v>
      </c>
      <c r="E85" s="28">
        <v>6</v>
      </c>
      <c r="F85" s="28">
        <v>8</v>
      </c>
      <c r="G85" s="28">
        <v>6</v>
      </c>
      <c r="H85" s="28">
        <f>'PACC - SNCC.F.053'!$D85+'PACC - SNCC.F.053'!$E85+F85+G85</f>
        <v>26</v>
      </c>
      <c r="I85" s="29">
        <v>265</v>
      </c>
      <c r="J85" s="29">
        <f t="shared" si="1"/>
        <v>6890</v>
      </c>
      <c r="K85" s="29"/>
      <c r="L85" s="28" t="s">
        <v>25</v>
      </c>
      <c r="M85" s="28" t="s">
        <v>26</v>
      </c>
      <c r="N85" s="29"/>
      <c r="O85" s="30"/>
      <c r="P85" s="1"/>
      <c r="Q85" s="1"/>
      <c r="R85" s="1"/>
      <c r="S85" s="1"/>
      <c r="T85" s="27" t="s">
        <v>169</v>
      </c>
      <c r="U85" s="1"/>
      <c r="V85" s="1"/>
      <c r="W85" s="1"/>
      <c r="X85" s="1"/>
      <c r="Y85" s="1"/>
      <c r="Z85" s="1"/>
    </row>
    <row r="86" ht="18" customHeight="1" spans="1:26">
      <c r="A86" s="28"/>
      <c r="B86" s="28" t="s">
        <v>82</v>
      </c>
      <c r="C86" s="28" t="s">
        <v>104</v>
      </c>
      <c r="D86" s="28">
        <v>12</v>
      </c>
      <c r="E86" s="28">
        <v>12</v>
      </c>
      <c r="F86" s="28">
        <v>12</v>
      </c>
      <c r="G86" s="28">
        <v>12</v>
      </c>
      <c r="H86" s="28">
        <f>'PACC - SNCC.F.053'!$D86+'PACC - SNCC.F.053'!$E86+F86+G86</f>
        <v>48</v>
      </c>
      <c r="I86" s="29">
        <v>160</v>
      </c>
      <c r="J86" s="29">
        <f t="shared" si="1"/>
        <v>7680</v>
      </c>
      <c r="K86" s="29"/>
      <c r="L86" s="28" t="s">
        <v>25</v>
      </c>
      <c r="M86" s="28" t="s">
        <v>26</v>
      </c>
      <c r="N86" s="29"/>
      <c r="O86" s="30"/>
      <c r="P86" s="1"/>
      <c r="Q86" s="1"/>
      <c r="R86" s="1"/>
      <c r="S86" s="1"/>
      <c r="T86" s="27"/>
      <c r="U86" s="1"/>
      <c r="V86" s="1"/>
      <c r="W86" s="1"/>
      <c r="X86" s="1"/>
      <c r="Y86" s="1"/>
      <c r="Z86" s="1"/>
    </row>
    <row r="87" ht="18" customHeight="1" spans="1:26">
      <c r="A87" s="28"/>
      <c r="B87" s="28"/>
      <c r="C87" s="28"/>
      <c r="D87" s="28"/>
      <c r="E87" s="28"/>
      <c r="F87" s="28"/>
      <c r="G87" s="28"/>
      <c r="H87" s="28"/>
      <c r="I87" s="29"/>
      <c r="J87" s="28"/>
      <c r="K87" s="29">
        <v>137970</v>
      </c>
      <c r="L87" s="28"/>
      <c r="M87" s="28"/>
      <c r="N87" s="29"/>
      <c r="O87" s="30"/>
      <c r="P87" s="1"/>
      <c r="Q87" s="1"/>
      <c r="R87" s="1"/>
      <c r="S87" s="1"/>
      <c r="T87" s="27"/>
      <c r="U87" s="1"/>
      <c r="V87" s="1"/>
      <c r="W87" s="1"/>
      <c r="X87" s="1"/>
      <c r="Y87" s="1"/>
      <c r="Z87" s="1"/>
    </row>
    <row r="88" ht="18" customHeight="1" spans="1:26">
      <c r="A88" s="28" t="s">
        <v>170</v>
      </c>
      <c r="B88" s="28"/>
      <c r="C88" s="28"/>
      <c r="D88" s="28"/>
      <c r="E88" s="28"/>
      <c r="F88" s="28"/>
      <c r="G88" s="28"/>
      <c r="H88" s="28"/>
      <c r="I88" s="29"/>
      <c r="J88" s="28"/>
      <c r="K88" s="29"/>
      <c r="L88" s="28"/>
      <c r="M88" s="28"/>
      <c r="N88" s="29"/>
      <c r="O88" s="30"/>
      <c r="P88" s="1"/>
      <c r="Q88" s="1"/>
      <c r="R88" s="1"/>
      <c r="S88" s="1"/>
      <c r="T88" s="27" t="s">
        <v>171</v>
      </c>
      <c r="U88" s="1"/>
      <c r="V88" s="1"/>
      <c r="W88" s="1"/>
      <c r="X88" s="1"/>
      <c r="Y88" s="1"/>
      <c r="Z88" s="1"/>
    </row>
    <row r="89" ht="18" customHeight="1" spans="1:26">
      <c r="A89" s="28"/>
      <c r="B89" s="28" t="s">
        <v>172</v>
      </c>
      <c r="C89" s="28" t="s">
        <v>117</v>
      </c>
      <c r="D89" s="28">
        <v>35</v>
      </c>
      <c r="E89" s="28">
        <v>35</v>
      </c>
      <c r="F89" s="28">
        <v>35</v>
      </c>
      <c r="G89" s="28">
        <v>35</v>
      </c>
      <c r="H89" s="28">
        <f>'PACC - SNCC.F.053'!$D89+'PACC - SNCC.F.053'!$E89+F89+G89</f>
        <v>140</v>
      </c>
      <c r="I89" s="29">
        <v>55</v>
      </c>
      <c r="J89" s="29">
        <f t="shared" ref="J89:J94" si="2">H89*I89</f>
        <v>7700</v>
      </c>
      <c r="K89" s="29"/>
      <c r="L89" s="28" t="s">
        <v>25</v>
      </c>
      <c r="M89" s="28" t="s">
        <v>26</v>
      </c>
      <c r="N89" s="29"/>
      <c r="O89" s="30" t="s">
        <v>27</v>
      </c>
      <c r="P89" s="33"/>
      <c r="Q89" s="33"/>
      <c r="R89" s="33"/>
      <c r="S89" s="33"/>
      <c r="T89" s="34" t="s">
        <v>173</v>
      </c>
      <c r="U89" s="33"/>
      <c r="V89" s="33"/>
      <c r="W89" s="33"/>
      <c r="X89" s="33"/>
      <c r="Y89" s="33"/>
      <c r="Z89" s="33"/>
    </row>
    <row r="90" ht="18" customHeight="1" spans="1:26">
      <c r="A90" s="28"/>
      <c r="B90" s="28" t="s">
        <v>174</v>
      </c>
      <c r="C90" s="28" t="s">
        <v>117</v>
      </c>
      <c r="D90" s="28">
        <v>45</v>
      </c>
      <c r="E90" s="28">
        <v>45</v>
      </c>
      <c r="F90" s="28">
        <v>45</v>
      </c>
      <c r="G90" s="28">
        <v>45</v>
      </c>
      <c r="H90" s="28">
        <f>'PACC - SNCC.F.053'!$D90+'PACC - SNCC.F.053'!$E90+F90+G90</f>
        <v>180</v>
      </c>
      <c r="I90" s="29">
        <v>90</v>
      </c>
      <c r="J90" s="29">
        <f t="shared" si="2"/>
        <v>16200</v>
      </c>
      <c r="K90" s="29"/>
      <c r="L90" s="28" t="s">
        <v>25</v>
      </c>
      <c r="M90" s="28" t="s">
        <v>26</v>
      </c>
      <c r="N90" s="29"/>
      <c r="O90" s="30"/>
      <c r="P90" s="33"/>
      <c r="Q90" s="33"/>
      <c r="R90" s="33"/>
      <c r="S90" s="33"/>
      <c r="T90" s="34"/>
      <c r="U90" s="33"/>
      <c r="V90" s="33"/>
      <c r="W90" s="33"/>
      <c r="X90" s="33"/>
      <c r="Y90" s="33"/>
      <c r="Z90" s="33"/>
    </row>
    <row r="91" ht="18" customHeight="1" spans="1:26">
      <c r="A91" s="28"/>
      <c r="B91" s="28" t="s">
        <v>175</v>
      </c>
      <c r="C91" s="28" t="s">
        <v>85</v>
      </c>
      <c r="D91" s="28">
        <v>14</v>
      </c>
      <c r="E91" s="28">
        <v>15</v>
      </c>
      <c r="F91" s="28">
        <v>12</v>
      </c>
      <c r="G91" s="28">
        <v>15</v>
      </c>
      <c r="H91" s="28">
        <f>'PACC - SNCC.F.053'!$D91+'PACC - SNCC.F.053'!$E91+F91+G91</f>
        <v>56</v>
      </c>
      <c r="I91" s="29">
        <v>90</v>
      </c>
      <c r="J91" s="29">
        <f t="shared" si="2"/>
        <v>5040</v>
      </c>
      <c r="K91" s="29"/>
      <c r="L91" s="28" t="s">
        <v>25</v>
      </c>
      <c r="M91" s="28" t="s">
        <v>26</v>
      </c>
      <c r="N91" s="29"/>
      <c r="O91" s="30"/>
      <c r="P91" s="1"/>
      <c r="Q91" s="1"/>
      <c r="R91" s="1"/>
      <c r="S91" s="1"/>
      <c r="T91" s="27" t="s">
        <v>176</v>
      </c>
      <c r="U91" s="1"/>
      <c r="V91" s="1"/>
      <c r="W91" s="1"/>
      <c r="X91" s="1"/>
      <c r="Y91" s="1"/>
      <c r="Z91" s="1"/>
    </row>
    <row r="92" ht="18" customHeight="1" spans="1:26">
      <c r="A92" s="28"/>
      <c r="B92" s="28" t="s">
        <v>177</v>
      </c>
      <c r="C92" s="28" t="s">
        <v>178</v>
      </c>
      <c r="D92" s="28">
        <v>3</v>
      </c>
      <c r="E92" s="28">
        <v>3</v>
      </c>
      <c r="F92" s="28">
        <v>3</v>
      </c>
      <c r="G92" s="28">
        <v>3</v>
      </c>
      <c r="H92" s="28">
        <f>'PACC - SNCC.F.053'!$D92+'PACC - SNCC.F.053'!$E92+F92+G92</f>
        <v>12</v>
      </c>
      <c r="I92" s="29">
        <v>215</v>
      </c>
      <c r="J92" s="29">
        <f t="shared" si="2"/>
        <v>2580</v>
      </c>
      <c r="K92" s="29"/>
      <c r="L92" s="28" t="s">
        <v>25</v>
      </c>
      <c r="M92" s="28" t="s">
        <v>26</v>
      </c>
      <c r="N92" s="29"/>
      <c r="O92" s="30"/>
      <c r="P92" s="1"/>
      <c r="Q92" s="1"/>
      <c r="R92" s="1"/>
      <c r="S92" s="1"/>
      <c r="T92" s="27"/>
      <c r="U92" s="1"/>
      <c r="V92" s="1"/>
      <c r="W92" s="1"/>
      <c r="X92" s="1"/>
      <c r="Y92" s="1"/>
      <c r="Z92" s="1"/>
    </row>
    <row r="93" ht="18" customHeight="1" spans="1:26">
      <c r="A93" s="28"/>
      <c r="B93" s="28" t="s">
        <v>179</v>
      </c>
      <c r="C93" s="28" t="s">
        <v>117</v>
      </c>
      <c r="D93" s="28">
        <v>30</v>
      </c>
      <c r="E93" s="28">
        <v>30</v>
      </c>
      <c r="F93" s="28">
        <v>30</v>
      </c>
      <c r="G93" s="28">
        <v>30</v>
      </c>
      <c r="H93" s="28">
        <f>'PACC - SNCC.F.053'!$D93+'PACC - SNCC.F.053'!$E93+F93+G93</f>
        <v>120</v>
      </c>
      <c r="I93" s="29">
        <v>75</v>
      </c>
      <c r="J93" s="29">
        <f t="shared" si="2"/>
        <v>9000</v>
      </c>
      <c r="K93" s="29"/>
      <c r="L93" s="28" t="s">
        <v>25</v>
      </c>
      <c r="M93" s="28" t="s">
        <v>26</v>
      </c>
      <c r="N93" s="29"/>
      <c r="O93" s="30"/>
      <c r="P93" s="1"/>
      <c r="Q93" s="1"/>
      <c r="R93" s="1"/>
      <c r="S93" s="1"/>
      <c r="T93" s="27" t="s">
        <v>180</v>
      </c>
      <c r="U93" s="1"/>
      <c r="V93" s="1"/>
      <c r="W93" s="1"/>
      <c r="X93" s="1"/>
      <c r="Y93" s="1"/>
      <c r="Z93" s="1"/>
    </row>
    <row r="94" ht="18" customHeight="1" spans="1:26">
      <c r="A94" s="28"/>
      <c r="B94" s="28" t="s">
        <v>181</v>
      </c>
      <c r="C94" s="28" t="s">
        <v>182</v>
      </c>
      <c r="D94" s="28">
        <v>3</v>
      </c>
      <c r="E94" s="28">
        <v>3</v>
      </c>
      <c r="F94" s="28">
        <v>3</v>
      </c>
      <c r="G94" s="28">
        <v>3</v>
      </c>
      <c r="H94" s="28">
        <f>'PACC - SNCC.F.053'!$D94+'PACC - SNCC.F.053'!$E94+F94+G94</f>
        <v>12</v>
      </c>
      <c r="I94" s="29">
        <v>70</v>
      </c>
      <c r="J94" s="29">
        <f t="shared" si="2"/>
        <v>840</v>
      </c>
      <c r="K94" s="29"/>
      <c r="L94" s="28" t="s">
        <v>25</v>
      </c>
      <c r="M94" s="28" t="s">
        <v>26</v>
      </c>
      <c r="N94" s="29"/>
      <c r="O94" s="30"/>
      <c r="P94" s="1"/>
      <c r="Q94" s="1"/>
      <c r="R94" s="1"/>
      <c r="S94" s="1"/>
      <c r="T94" s="27" t="s">
        <v>183</v>
      </c>
      <c r="U94" s="1"/>
      <c r="V94" s="1"/>
      <c r="W94" s="1"/>
      <c r="X94" s="1"/>
      <c r="Y94" s="1"/>
      <c r="Z94" s="1"/>
    </row>
    <row r="95" ht="18" customHeight="1" spans="1:26">
      <c r="A95" s="28"/>
      <c r="B95" s="28"/>
      <c r="C95" s="28"/>
      <c r="D95" s="28"/>
      <c r="E95" s="28"/>
      <c r="F95" s="28"/>
      <c r="G95" s="28"/>
      <c r="H95" s="28"/>
      <c r="I95" s="29"/>
      <c r="J95" s="28"/>
      <c r="K95" s="29">
        <v>56120</v>
      </c>
      <c r="L95" s="28"/>
      <c r="M95" s="28"/>
      <c r="N95" s="29"/>
      <c r="O95" s="30"/>
      <c r="P95" s="1"/>
      <c r="Q95" s="1"/>
      <c r="R95" s="1"/>
      <c r="S95" s="1"/>
      <c r="T95" s="27"/>
      <c r="U95" s="1"/>
      <c r="V95" s="1"/>
      <c r="W95" s="1"/>
      <c r="X95" s="1"/>
      <c r="Y95" s="1"/>
      <c r="Z95" s="1"/>
    </row>
    <row r="96" ht="18" customHeight="1" spans="1:26">
      <c r="A96" s="28" t="s">
        <v>184</v>
      </c>
      <c r="B96" s="28"/>
      <c r="C96" s="28"/>
      <c r="D96" s="28"/>
      <c r="E96" s="28"/>
      <c r="F96" s="28"/>
      <c r="G96" s="28"/>
      <c r="H96" s="28">
        <f>'PACC - SNCC.F.053'!$D96+'PACC - SNCC.F.053'!$E96+F96+G96</f>
        <v>0</v>
      </c>
      <c r="I96" s="29"/>
      <c r="J96" s="29">
        <f t="shared" ref="J96:J100" si="3">H96*I96</f>
        <v>0</v>
      </c>
      <c r="K96" s="29"/>
      <c r="L96" s="28" t="s">
        <v>25</v>
      </c>
      <c r="M96" s="28" t="s">
        <v>26</v>
      </c>
      <c r="N96" s="29"/>
      <c r="O96" s="30" t="s">
        <v>27</v>
      </c>
      <c r="P96" s="1"/>
      <c r="Q96" s="1"/>
      <c r="R96" s="1"/>
      <c r="S96" s="1"/>
      <c r="T96" s="27"/>
      <c r="U96" s="1"/>
      <c r="V96" s="1"/>
      <c r="W96" s="1"/>
      <c r="X96" s="1"/>
      <c r="Y96" s="1"/>
      <c r="Z96" s="1"/>
    </row>
    <row r="97" ht="18" customHeight="1" spans="1:26">
      <c r="A97" s="35"/>
      <c r="B97" s="35" t="s">
        <v>185</v>
      </c>
      <c r="C97" s="35" t="s">
        <v>186</v>
      </c>
      <c r="D97" s="35">
        <v>150</v>
      </c>
      <c r="E97" s="35">
        <v>150</v>
      </c>
      <c r="F97" s="35">
        <v>150</v>
      </c>
      <c r="G97" s="35">
        <v>150</v>
      </c>
      <c r="H97" s="28">
        <f>'PACC - SNCC.F.053'!$D97+'PACC - SNCC.F.053'!$E97+F97+G97</f>
        <v>600</v>
      </c>
      <c r="I97" s="36">
        <v>25</v>
      </c>
      <c r="J97" s="29">
        <f t="shared" si="3"/>
        <v>15000</v>
      </c>
      <c r="K97" s="36"/>
      <c r="L97" s="28" t="s">
        <v>25</v>
      </c>
      <c r="M97" s="28" t="s">
        <v>26</v>
      </c>
      <c r="N97" s="36"/>
      <c r="O97" s="37"/>
      <c r="P97" s="1"/>
      <c r="Q97" s="1"/>
      <c r="R97" s="1"/>
      <c r="S97" s="1"/>
      <c r="T97" s="27"/>
      <c r="U97" s="1"/>
      <c r="V97" s="1"/>
      <c r="W97" s="1"/>
      <c r="X97" s="1"/>
      <c r="Y97" s="1"/>
      <c r="Z97" s="1"/>
    </row>
    <row r="98" ht="18" customHeight="1" spans="1:26">
      <c r="A98" s="35"/>
      <c r="B98" s="35" t="s">
        <v>187</v>
      </c>
      <c r="C98" s="35" t="s">
        <v>188</v>
      </c>
      <c r="D98" s="35">
        <v>2</v>
      </c>
      <c r="E98" s="35">
        <v>2</v>
      </c>
      <c r="F98" s="35">
        <v>2</v>
      </c>
      <c r="G98" s="35">
        <v>2</v>
      </c>
      <c r="H98" s="28">
        <f>'PACC - SNCC.F.053'!$D98+'PACC - SNCC.F.053'!$E98+F98+G98</f>
        <v>8</v>
      </c>
      <c r="I98" s="36">
        <v>115</v>
      </c>
      <c r="J98" s="29">
        <f t="shared" si="3"/>
        <v>920</v>
      </c>
      <c r="K98" s="36"/>
      <c r="L98" s="28" t="s">
        <v>25</v>
      </c>
      <c r="M98" s="28" t="s">
        <v>26</v>
      </c>
      <c r="N98" s="36"/>
      <c r="O98" s="37"/>
      <c r="P98" s="1"/>
      <c r="Q98" s="1"/>
      <c r="R98" s="1"/>
      <c r="S98" s="1"/>
      <c r="T98" s="27" t="s">
        <v>189</v>
      </c>
      <c r="U98" s="1"/>
      <c r="V98" s="1"/>
      <c r="W98" s="1"/>
      <c r="X98" s="1"/>
      <c r="Y98" s="1"/>
      <c r="Z98" s="1"/>
    </row>
    <row r="99" ht="18" customHeight="1" spans="1:26">
      <c r="A99" s="28"/>
      <c r="B99" s="28" t="s">
        <v>190</v>
      </c>
      <c r="C99" s="28" t="s">
        <v>59</v>
      </c>
      <c r="D99" s="28">
        <v>30</v>
      </c>
      <c r="E99" s="28">
        <v>30</v>
      </c>
      <c r="F99" s="28">
        <v>30</v>
      </c>
      <c r="G99" s="28">
        <v>30</v>
      </c>
      <c r="H99" s="28">
        <f>'PACC - SNCC.F.053'!$D99+'PACC - SNCC.F.053'!$E99+F99+G99</f>
        <v>120</v>
      </c>
      <c r="I99" s="29">
        <v>280</v>
      </c>
      <c r="J99" s="29">
        <f t="shared" si="3"/>
        <v>33600</v>
      </c>
      <c r="K99" s="29"/>
      <c r="L99" s="28" t="s">
        <v>25</v>
      </c>
      <c r="M99" s="28" t="s">
        <v>26</v>
      </c>
      <c r="N99" s="29"/>
      <c r="O99" s="30"/>
      <c r="P99" s="1"/>
      <c r="Q99" s="1"/>
      <c r="R99" s="1"/>
      <c r="S99" s="1"/>
      <c r="T99" s="27" t="s">
        <v>191</v>
      </c>
      <c r="U99" s="1"/>
      <c r="V99" s="1"/>
      <c r="W99" s="1"/>
      <c r="X99" s="1"/>
      <c r="Y99" s="1"/>
      <c r="Z99" s="1"/>
    </row>
    <row r="100" ht="18" customHeight="1" spans="1:26">
      <c r="A100" s="28"/>
      <c r="B100" s="28" t="s">
        <v>192</v>
      </c>
      <c r="C100" s="28" t="s">
        <v>74</v>
      </c>
      <c r="D100" s="28">
        <v>30</v>
      </c>
      <c r="E100" s="28">
        <v>30</v>
      </c>
      <c r="F100" s="28">
        <v>30</v>
      </c>
      <c r="G100" s="28">
        <v>30</v>
      </c>
      <c r="H100" s="28">
        <f>'PACC - SNCC.F.053'!$D100+'PACC - SNCC.F.053'!$E100+F100+G100</f>
        <v>120</v>
      </c>
      <c r="I100" s="29">
        <v>232.76</v>
      </c>
      <c r="J100" s="29">
        <f t="shared" si="3"/>
        <v>27931.2</v>
      </c>
      <c r="K100" s="29"/>
      <c r="L100" s="28" t="s">
        <v>25</v>
      </c>
      <c r="M100" s="28" t="s">
        <v>26</v>
      </c>
      <c r="N100" s="29"/>
      <c r="O100" s="30"/>
      <c r="P100" s="1"/>
      <c r="Q100" s="1"/>
      <c r="R100" s="1"/>
      <c r="S100" s="1"/>
      <c r="T100" s="27"/>
      <c r="U100" s="1"/>
      <c r="V100" s="1"/>
      <c r="W100" s="1"/>
      <c r="X100" s="1"/>
      <c r="Y100" s="1"/>
      <c r="Z100" s="1"/>
    </row>
    <row r="101" ht="18" customHeight="1" spans="1:26">
      <c r="A101" s="28"/>
      <c r="B101" s="28"/>
      <c r="C101" s="28"/>
      <c r="D101" s="28"/>
      <c r="E101" s="28"/>
      <c r="F101" s="28"/>
      <c r="G101" s="28"/>
      <c r="H101" s="28"/>
      <c r="I101" s="29"/>
      <c r="J101" s="28"/>
      <c r="K101" s="29">
        <v>77451.2</v>
      </c>
      <c r="L101" s="28"/>
      <c r="M101" s="28"/>
      <c r="N101" s="29"/>
      <c r="O101" s="30"/>
      <c r="P101" s="1"/>
      <c r="Q101" s="1"/>
      <c r="R101" s="1"/>
      <c r="S101" s="1"/>
      <c r="T101" s="27" t="s">
        <v>193</v>
      </c>
      <c r="U101" s="1"/>
      <c r="V101" s="1"/>
      <c r="W101" s="1"/>
      <c r="X101" s="1"/>
      <c r="Y101" s="1"/>
      <c r="Z101" s="1"/>
    </row>
    <row r="102" ht="18" customHeight="1" spans="1:26">
      <c r="A102" s="28" t="s">
        <v>194</v>
      </c>
      <c r="B102" s="28"/>
      <c r="C102" s="28"/>
      <c r="D102" s="28"/>
      <c r="E102" s="28"/>
      <c r="F102" s="28"/>
      <c r="G102" s="28"/>
      <c r="H102" s="28">
        <f>'PACC - SNCC.F.053'!$D102+'PACC - SNCC.F.053'!$E102+F102+G102</f>
        <v>0</v>
      </c>
      <c r="I102" s="29"/>
      <c r="J102" s="29"/>
      <c r="K102" s="29"/>
      <c r="L102" s="28"/>
      <c r="M102" s="28"/>
      <c r="N102" s="29"/>
      <c r="O102" s="30"/>
      <c r="P102" s="1"/>
      <c r="Q102" s="1"/>
      <c r="R102" s="1"/>
      <c r="S102" s="1"/>
      <c r="T102" s="27"/>
      <c r="U102" s="1"/>
      <c r="V102" s="1"/>
      <c r="W102" s="1"/>
      <c r="X102" s="1"/>
      <c r="Y102" s="1"/>
      <c r="Z102" s="1"/>
    </row>
    <row r="103" ht="18" customHeight="1" spans="1:26">
      <c r="A103" s="28"/>
      <c r="B103" s="28" t="s">
        <v>195</v>
      </c>
      <c r="C103" s="28" t="s">
        <v>74</v>
      </c>
      <c r="D103" s="28">
        <v>450</v>
      </c>
      <c r="E103" s="28">
        <v>450</v>
      </c>
      <c r="F103" s="28">
        <v>450</v>
      </c>
      <c r="G103" s="28">
        <v>450</v>
      </c>
      <c r="H103" s="28">
        <f>'PACC - SNCC.F.053'!$D103+'PACC - SNCC.F.053'!$E103+F103+G103</f>
        <v>1800</v>
      </c>
      <c r="I103" s="29">
        <v>5</v>
      </c>
      <c r="J103" s="29">
        <f t="shared" ref="J103:J107" si="4">H103*I103</f>
        <v>9000</v>
      </c>
      <c r="K103" s="29"/>
      <c r="L103" s="28" t="s">
        <v>25</v>
      </c>
      <c r="M103" s="28" t="s">
        <v>26</v>
      </c>
      <c r="N103" s="29"/>
      <c r="O103" s="30" t="s">
        <v>27</v>
      </c>
      <c r="P103" s="1"/>
      <c r="Q103" s="1"/>
      <c r="R103" s="1"/>
      <c r="S103" s="1"/>
      <c r="T103" s="27" t="s">
        <v>196</v>
      </c>
      <c r="U103" s="1"/>
      <c r="V103" s="1"/>
      <c r="W103" s="1"/>
      <c r="X103" s="1"/>
      <c r="Y103" s="1"/>
      <c r="Z103" s="1"/>
    </row>
    <row r="104" ht="18" customHeight="1" spans="1:26">
      <c r="A104" s="28"/>
      <c r="B104" s="28" t="s">
        <v>197</v>
      </c>
      <c r="C104" s="28" t="s">
        <v>198</v>
      </c>
      <c r="D104" s="28">
        <v>6</v>
      </c>
      <c r="E104" s="28">
        <v>6</v>
      </c>
      <c r="F104" s="28">
        <v>6</v>
      </c>
      <c r="G104" s="28">
        <v>6</v>
      </c>
      <c r="H104" s="28">
        <f>'PACC - SNCC.F.053'!$D104+'PACC - SNCC.F.053'!$E104+F104+G104</f>
        <v>24</v>
      </c>
      <c r="I104" s="29">
        <v>120</v>
      </c>
      <c r="J104" s="29">
        <f t="shared" si="4"/>
        <v>2880</v>
      </c>
      <c r="K104" s="29"/>
      <c r="L104" s="28"/>
      <c r="M104" s="28"/>
      <c r="N104" s="29"/>
      <c r="O104" s="30"/>
      <c r="P104" s="1"/>
      <c r="Q104" s="1"/>
      <c r="R104" s="1"/>
      <c r="S104" s="1"/>
      <c r="T104" s="27" t="s">
        <v>199</v>
      </c>
      <c r="U104" s="1"/>
      <c r="V104" s="1"/>
      <c r="W104" s="1"/>
      <c r="X104" s="1"/>
      <c r="Y104" s="1"/>
      <c r="Z104" s="1"/>
    </row>
    <row r="105" ht="18" customHeight="1" spans="1:26">
      <c r="A105" s="28"/>
      <c r="B105" s="28" t="s">
        <v>200</v>
      </c>
      <c r="C105" s="28" t="s">
        <v>198</v>
      </c>
      <c r="D105" s="28">
        <v>7</v>
      </c>
      <c r="E105" s="28">
        <v>7</v>
      </c>
      <c r="F105" s="28">
        <v>7</v>
      </c>
      <c r="G105" s="28">
        <v>7</v>
      </c>
      <c r="H105" s="28">
        <f>'PACC - SNCC.F.053'!$D105+'PACC - SNCC.F.053'!$E105+F105+G105</f>
        <v>28</v>
      </c>
      <c r="I105" s="29">
        <v>60</v>
      </c>
      <c r="J105" s="29">
        <f t="shared" si="4"/>
        <v>1680</v>
      </c>
      <c r="K105" s="29"/>
      <c r="L105" s="28" t="s">
        <v>25</v>
      </c>
      <c r="M105" s="28" t="s">
        <v>26</v>
      </c>
      <c r="N105" s="29"/>
      <c r="O105" s="30"/>
      <c r="P105" s="1"/>
      <c r="Q105" s="1"/>
      <c r="R105" s="1"/>
      <c r="S105" s="1"/>
      <c r="T105" s="27" t="s">
        <v>201</v>
      </c>
      <c r="U105" s="1"/>
      <c r="V105" s="1"/>
      <c r="W105" s="1"/>
      <c r="X105" s="1"/>
      <c r="Y105" s="1"/>
      <c r="Z105" s="1"/>
    </row>
    <row r="106" ht="18" customHeight="1" spans="1:26">
      <c r="A106" s="28"/>
      <c r="B106" s="28" t="s">
        <v>202</v>
      </c>
      <c r="C106" s="28" t="s">
        <v>198</v>
      </c>
      <c r="D106" s="28">
        <v>1</v>
      </c>
      <c r="E106" s="28">
        <v>1</v>
      </c>
      <c r="F106" s="28">
        <v>1</v>
      </c>
      <c r="G106" s="28">
        <v>1</v>
      </c>
      <c r="H106" s="28">
        <f>'PACC - SNCC.F.053'!$D106+'PACC - SNCC.F.053'!$E106+F106+G106</f>
        <v>4</v>
      </c>
      <c r="I106" s="29">
        <v>115</v>
      </c>
      <c r="J106" s="29">
        <f t="shared" si="4"/>
        <v>460</v>
      </c>
      <c r="K106" s="29"/>
      <c r="L106" s="28" t="s">
        <v>25</v>
      </c>
      <c r="M106" s="28" t="s">
        <v>26</v>
      </c>
      <c r="N106" s="29"/>
      <c r="O106" s="30"/>
      <c r="P106" s="1"/>
      <c r="Q106" s="1"/>
      <c r="R106" s="1"/>
      <c r="S106" s="1"/>
      <c r="T106" s="27"/>
      <c r="U106" s="1"/>
      <c r="V106" s="1"/>
      <c r="W106" s="1"/>
      <c r="X106" s="1"/>
      <c r="Y106" s="1"/>
      <c r="Z106" s="1"/>
    </row>
    <row r="107" ht="18" customHeight="1" spans="1:26">
      <c r="A107" s="28"/>
      <c r="B107" s="28" t="s">
        <v>203</v>
      </c>
      <c r="C107" s="28" t="s">
        <v>204</v>
      </c>
      <c r="D107" s="28">
        <v>15</v>
      </c>
      <c r="E107" s="28">
        <v>15</v>
      </c>
      <c r="F107" s="28">
        <v>15</v>
      </c>
      <c r="G107" s="28">
        <v>15</v>
      </c>
      <c r="H107" s="28">
        <f>'PACC - SNCC.F.053'!$D107+'PACC - SNCC.F.053'!$E107+F107+G107</f>
        <v>60</v>
      </c>
      <c r="I107" s="29">
        <v>140</v>
      </c>
      <c r="J107" s="29">
        <f t="shared" si="4"/>
        <v>8400</v>
      </c>
      <c r="K107" s="29"/>
      <c r="L107" s="28" t="s">
        <v>25</v>
      </c>
      <c r="M107" s="28" t="s">
        <v>26</v>
      </c>
      <c r="N107" s="29"/>
      <c r="O107" s="30"/>
      <c r="P107" s="1"/>
      <c r="Q107" s="1"/>
      <c r="R107" s="1"/>
      <c r="S107" s="1"/>
      <c r="T107" s="27"/>
      <c r="U107" s="1"/>
      <c r="V107" s="1"/>
      <c r="W107" s="1"/>
      <c r="X107" s="1"/>
      <c r="Y107" s="1"/>
      <c r="Z107" s="1"/>
    </row>
    <row r="108" ht="18" customHeight="1" spans="1:26">
      <c r="A108" s="28"/>
      <c r="B108" s="28"/>
      <c r="C108" s="28"/>
      <c r="D108" s="28"/>
      <c r="E108" s="28"/>
      <c r="F108" s="28"/>
      <c r="G108" s="28"/>
      <c r="H108" s="28"/>
      <c r="I108" s="29"/>
      <c r="J108" s="28"/>
      <c r="K108" s="29">
        <v>22420</v>
      </c>
      <c r="L108" s="28"/>
      <c r="M108" s="28"/>
      <c r="N108" s="29"/>
      <c r="O108" s="30"/>
      <c r="P108" s="1"/>
      <c r="Q108" s="1"/>
      <c r="R108" s="1"/>
      <c r="S108" s="1"/>
      <c r="T108" s="27"/>
      <c r="U108" s="1"/>
      <c r="V108" s="1"/>
      <c r="W108" s="1"/>
      <c r="X108" s="1"/>
      <c r="Y108" s="1"/>
      <c r="Z108" s="1"/>
    </row>
    <row r="109" ht="18" customHeight="1" spans="1:26">
      <c r="A109" s="28" t="s">
        <v>205</v>
      </c>
      <c r="B109" s="28"/>
      <c r="C109" s="28"/>
      <c r="D109" s="28"/>
      <c r="E109" s="28"/>
      <c r="F109" s="28"/>
      <c r="G109" s="28"/>
      <c r="H109" s="28"/>
      <c r="I109" s="29"/>
      <c r="J109" s="28"/>
      <c r="K109" s="29"/>
      <c r="L109" s="28"/>
      <c r="M109" s="28"/>
      <c r="N109" s="29"/>
      <c r="O109" s="30"/>
      <c r="P109" s="1"/>
      <c r="Q109" s="1"/>
      <c r="R109" s="1"/>
      <c r="S109" s="1"/>
      <c r="T109" s="27" t="s">
        <v>206</v>
      </c>
      <c r="U109" s="1"/>
      <c r="V109" s="1"/>
      <c r="W109" s="1"/>
      <c r="X109" s="1"/>
      <c r="Y109" s="1"/>
      <c r="Z109" s="1"/>
    </row>
    <row r="110" ht="18" customHeight="1" spans="1:26">
      <c r="A110" s="28"/>
      <c r="B110" s="28" t="s">
        <v>207</v>
      </c>
      <c r="C110" s="28" t="s">
        <v>31</v>
      </c>
      <c r="D110" s="28">
        <v>30</v>
      </c>
      <c r="E110" s="28">
        <v>25</v>
      </c>
      <c r="F110" s="28">
        <v>30</v>
      </c>
      <c r="G110" s="28">
        <v>25</v>
      </c>
      <c r="H110" s="28">
        <f>'PACC - SNCC.F.053'!$D110+'PACC - SNCC.F.053'!$E110+F110+G110</f>
        <v>110</v>
      </c>
      <c r="I110" s="29">
        <v>170</v>
      </c>
      <c r="J110" s="29">
        <f t="shared" ref="J110:J148" si="5">H110*I110</f>
        <v>18700</v>
      </c>
      <c r="K110" s="29"/>
      <c r="L110" s="28" t="s">
        <v>25</v>
      </c>
      <c r="M110" s="28" t="s">
        <v>26</v>
      </c>
      <c r="N110" s="29"/>
      <c r="O110" s="30" t="s">
        <v>27</v>
      </c>
      <c r="P110" s="1"/>
      <c r="Q110" s="1"/>
      <c r="R110" s="1"/>
      <c r="S110" s="1"/>
      <c r="T110" s="27" t="s">
        <v>208</v>
      </c>
      <c r="U110" s="1"/>
      <c r="V110" s="1"/>
      <c r="W110" s="1"/>
      <c r="X110" s="1"/>
      <c r="Y110" s="1"/>
      <c r="Z110" s="1"/>
    </row>
    <row r="111" ht="18" customHeight="1" spans="1:26">
      <c r="A111" s="28"/>
      <c r="B111" s="28" t="s">
        <v>209</v>
      </c>
      <c r="C111" s="28" t="s">
        <v>31</v>
      </c>
      <c r="D111" s="28">
        <v>150</v>
      </c>
      <c r="E111" s="28">
        <v>150</v>
      </c>
      <c r="F111" s="28">
        <v>150</v>
      </c>
      <c r="G111" s="28">
        <v>150</v>
      </c>
      <c r="H111" s="28">
        <f>'PACC - SNCC.F.053'!$D111+'PACC - SNCC.F.053'!$E111+F111+G111</f>
        <v>600</v>
      </c>
      <c r="I111" s="29">
        <v>30</v>
      </c>
      <c r="J111" s="29">
        <f t="shared" si="5"/>
        <v>18000</v>
      </c>
      <c r="K111" s="29"/>
      <c r="L111" s="28" t="s">
        <v>25</v>
      </c>
      <c r="M111" s="28" t="s">
        <v>26</v>
      </c>
      <c r="N111" s="29"/>
      <c r="O111" s="30"/>
      <c r="P111" s="1"/>
      <c r="Q111" s="1"/>
      <c r="R111" s="1"/>
      <c r="S111" s="1"/>
      <c r="T111" s="27" t="s">
        <v>210</v>
      </c>
      <c r="U111" s="1"/>
      <c r="V111" s="1"/>
      <c r="W111" s="1"/>
      <c r="X111" s="1"/>
      <c r="Y111" s="1"/>
      <c r="Z111" s="1"/>
    </row>
    <row r="112" ht="18" customHeight="1" spans="1:26">
      <c r="A112" s="28"/>
      <c r="B112" s="28" t="s">
        <v>211</v>
      </c>
      <c r="C112" s="28" t="s">
        <v>31</v>
      </c>
      <c r="D112" s="28">
        <v>150</v>
      </c>
      <c r="E112" s="28">
        <v>150</v>
      </c>
      <c r="F112" s="28">
        <v>150</v>
      </c>
      <c r="G112" s="28">
        <v>150</v>
      </c>
      <c r="H112" s="28">
        <f>'PACC - SNCC.F.053'!$D112+'PACC - SNCC.F.053'!$E112+F112+G112</f>
        <v>600</v>
      </c>
      <c r="I112" s="29">
        <v>80</v>
      </c>
      <c r="J112" s="29">
        <f t="shared" si="5"/>
        <v>48000</v>
      </c>
      <c r="K112" s="29"/>
      <c r="L112" s="28" t="s">
        <v>25</v>
      </c>
      <c r="M112" s="28" t="s">
        <v>26</v>
      </c>
      <c r="N112" s="29"/>
      <c r="O112" s="30"/>
      <c r="P112" s="1"/>
      <c r="Q112" s="1"/>
      <c r="R112" s="1"/>
      <c r="S112" s="1"/>
      <c r="T112" s="27" t="s">
        <v>212</v>
      </c>
      <c r="U112" s="1"/>
      <c r="V112" s="1"/>
      <c r="W112" s="1"/>
      <c r="X112" s="1"/>
      <c r="Y112" s="1"/>
      <c r="Z112" s="1"/>
    </row>
    <row r="113" ht="18" customHeight="1" spans="1:26">
      <c r="A113" s="28"/>
      <c r="B113" s="28" t="s">
        <v>213</v>
      </c>
      <c r="C113" s="28" t="s">
        <v>31</v>
      </c>
      <c r="D113" s="28">
        <v>270</v>
      </c>
      <c r="E113" s="28">
        <v>270</v>
      </c>
      <c r="F113" s="28">
        <v>270</v>
      </c>
      <c r="G113" s="28">
        <v>270</v>
      </c>
      <c r="H113" s="28">
        <f>'PACC - SNCC.F.053'!$D113+'PACC - SNCC.F.053'!$E113+F113+G113</f>
        <v>1080</v>
      </c>
      <c r="I113" s="29">
        <v>89</v>
      </c>
      <c r="J113" s="29">
        <f t="shared" si="5"/>
        <v>96120</v>
      </c>
      <c r="K113" s="29"/>
      <c r="L113" s="28" t="s">
        <v>25</v>
      </c>
      <c r="M113" s="28" t="s">
        <v>26</v>
      </c>
      <c r="N113" s="29"/>
      <c r="O113" s="30"/>
      <c r="P113" s="1"/>
      <c r="Q113" s="1"/>
      <c r="R113" s="1"/>
      <c r="S113" s="1"/>
      <c r="T113" s="27" t="s">
        <v>214</v>
      </c>
      <c r="U113" s="1"/>
      <c r="V113" s="1"/>
      <c r="W113" s="1"/>
      <c r="X113" s="1"/>
      <c r="Y113" s="1"/>
      <c r="Z113" s="1"/>
    </row>
    <row r="114" ht="18" customHeight="1" spans="1:26">
      <c r="A114" s="28"/>
      <c r="B114" s="28" t="s">
        <v>215</v>
      </c>
      <c r="C114" s="28" t="s">
        <v>74</v>
      </c>
      <c r="D114" s="28">
        <v>72</v>
      </c>
      <c r="E114" s="28">
        <v>72</v>
      </c>
      <c r="F114" s="28">
        <v>72</v>
      </c>
      <c r="G114" s="28">
        <v>72</v>
      </c>
      <c r="H114" s="28">
        <f>'PACC - SNCC.F.053'!$D114+'PACC - SNCC.F.053'!$E114+F114+G114</f>
        <v>288</v>
      </c>
      <c r="I114" s="29">
        <v>7</v>
      </c>
      <c r="J114" s="29">
        <f t="shared" si="5"/>
        <v>2016</v>
      </c>
      <c r="K114" s="29"/>
      <c r="L114" s="28" t="s">
        <v>25</v>
      </c>
      <c r="M114" s="28" t="s">
        <v>26</v>
      </c>
      <c r="N114" s="29"/>
      <c r="O114" s="30"/>
      <c r="P114" s="1"/>
      <c r="Q114" s="1"/>
      <c r="R114" s="1"/>
      <c r="S114" s="1"/>
      <c r="T114" s="27" t="s">
        <v>216</v>
      </c>
      <c r="U114" s="1"/>
      <c r="V114" s="1"/>
      <c r="W114" s="1"/>
      <c r="X114" s="1"/>
      <c r="Y114" s="1"/>
      <c r="Z114" s="1"/>
    </row>
    <row r="115" ht="18" customHeight="1" spans="1:26">
      <c r="A115" s="28"/>
      <c r="B115" s="28" t="s">
        <v>217</v>
      </c>
      <c r="C115" s="28" t="s">
        <v>74</v>
      </c>
      <c r="D115" s="28">
        <v>126</v>
      </c>
      <c r="E115" s="28">
        <v>126</v>
      </c>
      <c r="F115" s="28">
        <v>126</v>
      </c>
      <c r="G115" s="28">
        <v>126</v>
      </c>
      <c r="H115" s="28">
        <f>'PACC - SNCC.F.053'!$D115+'PACC - SNCC.F.053'!$E115+F115+G115</f>
        <v>504</v>
      </c>
      <c r="I115" s="29">
        <v>25</v>
      </c>
      <c r="J115" s="29">
        <f t="shared" si="5"/>
        <v>12600</v>
      </c>
      <c r="K115" s="29"/>
      <c r="L115" s="28" t="s">
        <v>25</v>
      </c>
      <c r="M115" s="28" t="s">
        <v>26</v>
      </c>
      <c r="N115" s="29"/>
      <c r="O115" s="30"/>
      <c r="P115" s="1"/>
      <c r="Q115" s="1"/>
      <c r="R115" s="1"/>
      <c r="S115" s="1"/>
      <c r="T115" s="27"/>
      <c r="U115" s="1"/>
      <c r="V115" s="1"/>
      <c r="W115" s="1"/>
      <c r="X115" s="1"/>
      <c r="Y115" s="1"/>
      <c r="Z115" s="1"/>
    </row>
    <row r="116" ht="18" customHeight="1" spans="1:26">
      <c r="A116" s="28"/>
      <c r="B116" s="28" t="s">
        <v>218</v>
      </c>
      <c r="C116" s="28" t="s">
        <v>74</v>
      </c>
      <c r="D116" s="28">
        <v>10</v>
      </c>
      <c r="E116" s="28">
        <v>10</v>
      </c>
      <c r="F116" s="28">
        <v>10</v>
      </c>
      <c r="G116" s="28">
        <v>10</v>
      </c>
      <c r="H116" s="28">
        <f>'PACC - SNCC.F.053'!$D116+'PACC - SNCC.F.053'!$E116+F116+G116</f>
        <v>40</v>
      </c>
      <c r="I116" s="29">
        <v>30</v>
      </c>
      <c r="J116" s="29">
        <f t="shared" si="5"/>
        <v>1200</v>
      </c>
      <c r="K116" s="29"/>
      <c r="L116" s="28" t="s">
        <v>25</v>
      </c>
      <c r="M116" s="28" t="s">
        <v>26</v>
      </c>
      <c r="N116" s="29"/>
      <c r="O116" s="30"/>
      <c r="P116" s="1"/>
      <c r="Q116" s="1"/>
      <c r="R116" s="1"/>
      <c r="S116" s="1"/>
      <c r="T116" s="27" t="s">
        <v>219</v>
      </c>
      <c r="U116" s="1"/>
      <c r="V116" s="1"/>
      <c r="W116" s="1"/>
      <c r="X116" s="1"/>
      <c r="Y116" s="1"/>
      <c r="Z116" s="1"/>
    </row>
    <row r="117" ht="18" customHeight="1" spans="1:26">
      <c r="A117" s="28"/>
      <c r="B117" s="28" t="s">
        <v>220</v>
      </c>
      <c r="C117" s="28" t="s">
        <v>31</v>
      </c>
      <c r="D117" s="28">
        <v>6</v>
      </c>
      <c r="E117" s="28">
        <v>6</v>
      </c>
      <c r="F117" s="28">
        <v>6</v>
      </c>
      <c r="G117" s="28">
        <v>6</v>
      </c>
      <c r="H117" s="28">
        <f>'PACC - SNCC.F.053'!$D117+'PACC - SNCC.F.053'!$E117+F117+G117</f>
        <v>24</v>
      </c>
      <c r="I117" s="29">
        <v>40</v>
      </c>
      <c r="J117" s="29">
        <f t="shared" si="5"/>
        <v>960</v>
      </c>
      <c r="K117" s="29"/>
      <c r="L117" s="28" t="s">
        <v>25</v>
      </c>
      <c r="M117" s="28" t="s">
        <v>26</v>
      </c>
      <c r="N117" s="29"/>
      <c r="O117" s="30"/>
      <c r="P117" s="1"/>
      <c r="Q117" s="1"/>
      <c r="R117" s="1"/>
      <c r="S117" s="1"/>
      <c r="T117" s="27" t="s">
        <v>221</v>
      </c>
      <c r="U117" s="1"/>
      <c r="V117" s="1"/>
      <c r="W117" s="1"/>
      <c r="X117" s="1"/>
      <c r="Y117" s="1"/>
      <c r="Z117" s="1"/>
    </row>
    <row r="118" ht="18" customHeight="1" spans="1:26">
      <c r="A118" s="28"/>
      <c r="B118" s="28" t="s">
        <v>222</v>
      </c>
      <c r="C118" s="28" t="s">
        <v>31</v>
      </c>
      <c r="D118" s="28">
        <v>6</v>
      </c>
      <c r="E118" s="28">
        <v>6</v>
      </c>
      <c r="F118" s="28">
        <v>6</v>
      </c>
      <c r="G118" s="28">
        <v>6</v>
      </c>
      <c r="H118" s="28">
        <f>'PACC - SNCC.F.053'!$D118+'PACC - SNCC.F.053'!$E118+F118+G118</f>
        <v>24</v>
      </c>
      <c r="I118" s="29">
        <v>39</v>
      </c>
      <c r="J118" s="29">
        <f t="shared" si="5"/>
        <v>936</v>
      </c>
      <c r="K118" s="29"/>
      <c r="L118" s="28" t="s">
        <v>25</v>
      </c>
      <c r="M118" s="28" t="s">
        <v>26</v>
      </c>
      <c r="N118" s="29"/>
      <c r="O118" s="30"/>
      <c r="P118" s="1"/>
      <c r="Q118" s="1"/>
      <c r="R118" s="1"/>
      <c r="S118" s="1"/>
      <c r="T118" s="27"/>
      <c r="U118" s="1"/>
      <c r="V118" s="1"/>
      <c r="W118" s="1"/>
      <c r="X118" s="1"/>
      <c r="Y118" s="1"/>
      <c r="Z118" s="1"/>
    </row>
    <row r="119" ht="18" customHeight="1" spans="1:26">
      <c r="A119" s="28"/>
      <c r="B119" s="28" t="s">
        <v>223</v>
      </c>
      <c r="C119" s="28" t="s">
        <v>31</v>
      </c>
      <c r="D119" s="28">
        <v>8</v>
      </c>
      <c r="E119" s="28">
        <v>8</v>
      </c>
      <c r="F119" s="28">
        <v>8</v>
      </c>
      <c r="G119" s="28">
        <v>8</v>
      </c>
      <c r="H119" s="28">
        <f>'PACC - SNCC.F.053'!$D119+'PACC - SNCC.F.053'!$E119+F119+G119</f>
        <v>32</v>
      </c>
      <c r="I119" s="29">
        <v>21</v>
      </c>
      <c r="J119" s="29">
        <f t="shared" si="5"/>
        <v>672</v>
      </c>
      <c r="K119" s="29"/>
      <c r="L119" s="28" t="s">
        <v>25</v>
      </c>
      <c r="M119" s="28" t="s">
        <v>26</v>
      </c>
      <c r="N119" s="29"/>
      <c r="O119" s="30"/>
      <c r="P119" s="1"/>
      <c r="Q119" s="1"/>
      <c r="R119" s="1"/>
      <c r="S119" s="1"/>
      <c r="T119" s="27"/>
      <c r="U119" s="1"/>
      <c r="V119" s="1"/>
      <c r="W119" s="1"/>
      <c r="X119" s="1"/>
      <c r="Y119" s="1"/>
      <c r="Z119" s="1"/>
    </row>
    <row r="120" ht="18" customHeight="1" spans="1:26">
      <c r="A120" s="28"/>
      <c r="B120" s="28" t="s">
        <v>224</v>
      </c>
      <c r="C120" s="28" t="s">
        <v>31</v>
      </c>
      <c r="D120" s="28">
        <v>3</v>
      </c>
      <c r="E120" s="28">
        <v>3</v>
      </c>
      <c r="F120" s="28">
        <v>3</v>
      </c>
      <c r="G120" s="28">
        <v>3</v>
      </c>
      <c r="H120" s="28">
        <f>'PACC - SNCC.F.053'!$D120+'PACC - SNCC.F.053'!$E120+F120+G120</f>
        <v>12</v>
      </c>
      <c r="I120" s="29">
        <v>50</v>
      </c>
      <c r="J120" s="29">
        <f t="shared" si="5"/>
        <v>600</v>
      </c>
      <c r="K120" s="29"/>
      <c r="L120" s="28"/>
      <c r="M120" s="28"/>
      <c r="N120" s="29"/>
      <c r="O120" s="30"/>
      <c r="P120" s="1"/>
      <c r="Q120" s="1"/>
      <c r="R120" s="1"/>
      <c r="S120" s="1"/>
      <c r="T120" s="27"/>
      <c r="U120" s="1"/>
      <c r="V120" s="1"/>
      <c r="W120" s="1"/>
      <c r="X120" s="1"/>
      <c r="Y120" s="1"/>
      <c r="Z120" s="1"/>
    </row>
    <row r="121" ht="18" customHeight="1" spans="1:26">
      <c r="A121" s="28"/>
      <c r="B121" s="28" t="s">
        <v>225</v>
      </c>
      <c r="C121" s="28" t="s">
        <v>31</v>
      </c>
      <c r="D121" s="28">
        <v>3</v>
      </c>
      <c r="E121" s="28">
        <v>3</v>
      </c>
      <c r="F121" s="28">
        <v>3</v>
      </c>
      <c r="G121" s="28">
        <v>3</v>
      </c>
      <c r="H121" s="28">
        <f>'PACC - SNCC.F.053'!$D121+'PACC - SNCC.F.053'!$E121+F121+G121</f>
        <v>12</v>
      </c>
      <c r="I121" s="29">
        <v>50</v>
      </c>
      <c r="J121" s="29">
        <f t="shared" si="5"/>
        <v>600</v>
      </c>
      <c r="K121" s="29"/>
      <c r="L121" s="28"/>
      <c r="M121" s="28"/>
      <c r="N121" s="29"/>
      <c r="O121" s="30"/>
      <c r="P121" s="1"/>
      <c r="Q121" s="1"/>
      <c r="R121" s="1"/>
      <c r="S121" s="1"/>
      <c r="T121" s="27"/>
      <c r="U121" s="1"/>
      <c r="V121" s="1"/>
      <c r="W121" s="1"/>
      <c r="X121" s="1"/>
      <c r="Y121" s="1"/>
      <c r="Z121" s="1"/>
    </row>
    <row r="122" ht="18" customHeight="1" spans="1:26">
      <c r="A122" s="28"/>
      <c r="B122" s="28" t="s">
        <v>226</v>
      </c>
      <c r="C122" s="28" t="s">
        <v>31</v>
      </c>
      <c r="D122" s="28">
        <v>8</v>
      </c>
      <c r="E122" s="28">
        <v>8</v>
      </c>
      <c r="F122" s="28">
        <v>8</v>
      </c>
      <c r="G122" s="28">
        <v>8</v>
      </c>
      <c r="H122" s="28">
        <f>'PACC - SNCC.F.053'!$D122+'PACC - SNCC.F.053'!$E122+F122+G122</f>
        <v>32</v>
      </c>
      <c r="I122" s="29">
        <v>125</v>
      </c>
      <c r="J122" s="29">
        <f t="shared" si="5"/>
        <v>4000</v>
      </c>
      <c r="K122" s="29"/>
      <c r="L122" s="28" t="s">
        <v>25</v>
      </c>
      <c r="M122" s="28" t="s">
        <v>26</v>
      </c>
      <c r="N122" s="29"/>
      <c r="O122" s="30"/>
      <c r="P122" s="1"/>
      <c r="Q122" s="1"/>
      <c r="R122" s="1"/>
      <c r="S122" s="1"/>
      <c r="T122" s="27"/>
      <c r="U122" s="1"/>
      <c r="V122" s="1"/>
      <c r="W122" s="1"/>
      <c r="X122" s="1"/>
      <c r="Y122" s="1"/>
      <c r="Z122" s="1"/>
    </row>
    <row r="123" ht="18" customHeight="1" spans="1:26">
      <c r="A123" s="28"/>
      <c r="B123" s="28" t="s">
        <v>227</v>
      </c>
      <c r="C123" s="28" t="s">
        <v>31</v>
      </c>
      <c r="D123" s="28">
        <v>12</v>
      </c>
      <c r="E123" s="28">
        <v>12</v>
      </c>
      <c r="F123" s="28">
        <v>12</v>
      </c>
      <c r="G123" s="28">
        <v>12</v>
      </c>
      <c r="H123" s="28">
        <f>'PACC - SNCC.F.053'!$D123+'PACC - SNCC.F.053'!$E123+F123+G123</f>
        <v>48</v>
      </c>
      <c r="I123" s="29">
        <v>46</v>
      </c>
      <c r="J123" s="29">
        <f t="shared" si="5"/>
        <v>2208</v>
      </c>
      <c r="K123" s="29"/>
      <c r="L123" s="28" t="s">
        <v>25</v>
      </c>
      <c r="M123" s="28" t="s">
        <v>26</v>
      </c>
      <c r="N123" s="29"/>
      <c r="O123" s="30"/>
      <c r="P123" s="1"/>
      <c r="Q123" s="1"/>
      <c r="R123" s="1"/>
      <c r="S123" s="1"/>
      <c r="T123" s="27" t="s">
        <v>228</v>
      </c>
      <c r="U123" s="1"/>
      <c r="V123" s="1"/>
      <c r="W123" s="1"/>
      <c r="X123" s="1"/>
      <c r="Y123" s="1"/>
      <c r="Z123" s="1"/>
    </row>
    <row r="124" ht="18" customHeight="1" spans="1:26">
      <c r="A124" s="28"/>
      <c r="B124" s="28" t="s">
        <v>229</v>
      </c>
      <c r="C124" s="28" t="s">
        <v>31</v>
      </c>
      <c r="D124" s="28">
        <v>5</v>
      </c>
      <c r="E124" s="28">
        <v>5</v>
      </c>
      <c r="F124" s="28">
        <v>5</v>
      </c>
      <c r="G124" s="28">
        <v>5</v>
      </c>
      <c r="H124" s="28">
        <f>'PACC - SNCC.F.053'!$D124+'PACC - SNCC.F.053'!$E124+F124+G124</f>
        <v>20</v>
      </c>
      <c r="I124" s="29">
        <v>48</v>
      </c>
      <c r="J124" s="29">
        <f t="shared" si="5"/>
        <v>960</v>
      </c>
      <c r="K124" s="29"/>
      <c r="L124" s="28" t="s">
        <v>25</v>
      </c>
      <c r="M124" s="28" t="s">
        <v>26</v>
      </c>
      <c r="N124" s="29"/>
      <c r="O124" s="30"/>
      <c r="P124" s="1"/>
      <c r="Q124" s="1"/>
      <c r="R124" s="1"/>
      <c r="S124" s="1"/>
      <c r="T124" s="27" t="s">
        <v>230</v>
      </c>
      <c r="U124" s="1"/>
      <c r="V124" s="1"/>
      <c r="W124" s="1"/>
      <c r="X124" s="1"/>
      <c r="Y124" s="1"/>
      <c r="Z124" s="1"/>
    </row>
    <row r="125" ht="18" customHeight="1" spans="1:26">
      <c r="A125" s="28"/>
      <c r="B125" s="28" t="s">
        <v>231</v>
      </c>
      <c r="C125" s="28" t="s">
        <v>31</v>
      </c>
      <c r="D125" s="28">
        <v>5</v>
      </c>
      <c r="E125" s="28">
        <v>5</v>
      </c>
      <c r="F125" s="28">
        <v>5</v>
      </c>
      <c r="G125" s="28">
        <v>5</v>
      </c>
      <c r="H125" s="28">
        <f>'PACC - SNCC.F.053'!$D125+'PACC - SNCC.F.053'!$E125+F125+G125</f>
        <v>20</v>
      </c>
      <c r="I125" s="29">
        <v>45.4</v>
      </c>
      <c r="J125" s="29">
        <f t="shared" si="5"/>
        <v>908</v>
      </c>
      <c r="K125" s="29"/>
      <c r="L125" s="28" t="s">
        <v>25</v>
      </c>
      <c r="M125" s="28" t="s">
        <v>26</v>
      </c>
      <c r="N125" s="29"/>
      <c r="O125" s="30"/>
      <c r="P125" s="1"/>
      <c r="Q125" s="1"/>
      <c r="R125" s="1"/>
      <c r="S125" s="1"/>
      <c r="T125" s="27" t="s">
        <v>232</v>
      </c>
      <c r="U125" s="1"/>
      <c r="V125" s="1"/>
      <c r="W125" s="1"/>
      <c r="X125" s="1"/>
      <c r="Y125" s="1"/>
      <c r="Z125" s="1"/>
    </row>
    <row r="126" ht="18" customHeight="1" spans="1:26">
      <c r="A126" s="28"/>
      <c r="B126" s="28" t="s">
        <v>233</v>
      </c>
      <c r="C126" s="28" t="s">
        <v>31</v>
      </c>
      <c r="D126" s="28">
        <v>3</v>
      </c>
      <c r="E126" s="28">
        <v>3</v>
      </c>
      <c r="F126" s="28">
        <v>3</v>
      </c>
      <c r="G126" s="28">
        <v>3</v>
      </c>
      <c r="H126" s="28">
        <f>'PACC - SNCC.F.053'!$D126+'PACC - SNCC.F.053'!$E126+F126+G126</f>
        <v>12</v>
      </c>
      <c r="I126" s="29">
        <v>59</v>
      </c>
      <c r="J126" s="29">
        <f t="shared" si="5"/>
        <v>708</v>
      </c>
      <c r="K126" s="29"/>
      <c r="L126" s="28" t="s">
        <v>25</v>
      </c>
      <c r="M126" s="28" t="s">
        <v>26</v>
      </c>
      <c r="N126" s="29"/>
      <c r="O126" s="30"/>
      <c r="P126" s="1"/>
      <c r="Q126" s="1"/>
      <c r="R126" s="1"/>
      <c r="S126" s="1"/>
      <c r="T126" s="27"/>
      <c r="U126" s="1"/>
      <c r="V126" s="1"/>
      <c r="W126" s="1"/>
      <c r="X126" s="1"/>
      <c r="Y126" s="1"/>
      <c r="Z126" s="1"/>
    </row>
    <row r="127" ht="18" customHeight="1" spans="1:26">
      <c r="A127" s="28"/>
      <c r="B127" s="28" t="s">
        <v>234</v>
      </c>
      <c r="C127" s="28" t="s">
        <v>31</v>
      </c>
      <c r="D127" s="28">
        <v>6</v>
      </c>
      <c r="E127" s="28">
        <v>6</v>
      </c>
      <c r="F127" s="28">
        <v>6</v>
      </c>
      <c r="G127" s="28">
        <v>6</v>
      </c>
      <c r="H127" s="28">
        <f>'PACC - SNCC.F.053'!$D127+'PACC - SNCC.F.053'!$E127+F127+G127</f>
        <v>24</v>
      </c>
      <c r="I127" s="29">
        <v>31</v>
      </c>
      <c r="J127" s="29">
        <f t="shared" si="5"/>
        <v>744</v>
      </c>
      <c r="K127" s="29"/>
      <c r="L127" s="28" t="s">
        <v>25</v>
      </c>
      <c r="M127" s="28" t="s">
        <v>26</v>
      </c>
      <c r="N127" s="29"/>
      <c r="O127" s="30"/>
      <c r="P127" s="1"/>
      <c r="Q127" s="1"/>
      <c r="R127" s="1"/>
      <c r="S127" s="1"/>
      <c r="T127" s="27" t="s">
        <v>235</v>
      </c>
      <c r="U127" s="1"/>
      <c r="V127" s="1"/>
      <c r="W127" s="1"/>
      <c r="X127" s="1"/>
      <c r="Y127" s="1"/>
      <c r="Z127" s="1"/>
    </row>
    <row r="128" ht="18" customHeight="1" spans="1:26">
      <c r="A128" s="28"/>
      <c r="B128" s="28" t="s">
        <v>236</v>
      </c>
      <c r="C128" s="28" t="s">
        <v>31</v>
      </c>
      <c r="D128" s="28">
        <v>8</v>
      </c>
      <c r="E128" s="28">
        <v>8</v>
      </c>
      <c r="F128" s="28">
        <v>8</v>
      </c>
      <c r="G128" s="28">
        <v>8</v>
      </c>
      <c r="H128" s="28">
        <f>'PACC - SNCC.F.053'!$D128+'PACC - SNCC.F.053'!$E128+F128+G128</f>
        <v>32</v>
      </c>
      <c r="I128" s="29">
        <v>90</v>
      </c>
      <c r="J128" s="29">
        <f t="shared" si="5"/>
        <v>2880</v>
      </c>
      <c r="K128" s="29"/>
      <c r="L128" s="28" t="s">
        <v>25</v>
      </c>
      <c r="M128" s="28" t="s">
        <v>26</v>
      </c>
      <c r="N128" s="29"/>
      <c r="O128" s="30"/>
      <c r="P128" s="1"/>
      <c r="Q128" s="1"/>
      <c r="R128" s="1"/>
      <c r="S128" s="1"/>
      <c r="T128" s="27"/>
      <c r="U128" s="1"/>
      <c r="V128" s="1"/>
      <c r="W128" s="1"/>
      <c r="X128" s="1"/>
      <c r="Y128" s="1"/>
      <c r="Z128" s="1"/>
    </row>
    <row r="129" ht="18" customHeight="1" spans="1:26">
      <c r="A129" s="28"/>
      <c r="B129" s="28" t="s">
        <v>237</v>
      </c>
      <c r="C129" s="28" t="s">
        <v>31</v>
      </c>
      <c r="D129" s="28">
        <v>12</v>
      </c>
      <c r="E129" s="28">
        <v>12</v>
      </c>
      <c r="F129" s="28">
        <v>12</v>
      </c>
      <c r="G129" s="28">
        <v>12</v>
      </c>
      <c r="H129" s="28">
        <f>'PACC - SNCC.F.053'!$D129+'PACC - SNCC.F.053'!$E129+F129+G129</f>
        <v>48</v>
      </c>
      <c r="I129" s="29">
        <v>13.64</v>
      </c>
      <c r="J129" s="29">
        <f t="shared" si="5"/>
        <v>654.72</v>
      </c>
      <c r="K129" s="29"/>
      <c r="L129" s="28" t="s">
        <v>25</v>
      </c>
      <c r="M129" s="28" t="s">
        <v>26</v>
      </c>
      <c r="N129" s="29"/>
      <c r="O129" s="30"/>
      <c r="P129" s="1"/>
      <c r="Q129" s="1"/>
      <c r="R129" s="1"/>
      <c r="S129" s="1"/>
      <c r="T129" s="27"/>
      <c r="U129" s="1"/>
      <c r="V129" s="1"/>
      <c r="W129" s="1"/>
      <c r="X129" s="1"/>
      <c r="Y129" s="1"/>
      <c r="Z129" s="1"/>
    </row>
    <row r="130" ht="18" customHeight="1" spans="1:26">
      <c r="A130" s="28"/>
      <c r="B130" s="28" t="s">
        <v>238</v>
      </c>
      <c r="C130" s="28" t="s">
        <v>31</v>
      </c>
      <c r="D130" s="28">
        <v>6</v>
      </c>
      <c r="E130" s="28">
        <v>6</v>
      </c>
      <c r="F130" s="28">
        <v>6</v>
      </c>
      <c r="G130" s="28">
        <v>6</v>
      </c>
      <c r="H130" s="28">
        <f>'PACC - SNCC.F.053'!$D130+'PACC - SNCC.F.053'!$E130+F130+G130</f>
        <v>24</v>
      </c>
      <c r="I130" s="29">
        <v>51</v>
      </c>
      <c r="J130" s="29">
        <f t="shared" si="5"/>
        <v>1224</v>
      </c>
      <c r="K130" s="29"/>
      <c r="L130" s="28" t="s">
        <v>25</v>
      </c>
      <c r="M130" s="28" t="s">
        <v>26</v>
      </c>
      <c r="N130" s="29"/>
      <c r="O130" s="30"/>
      <c r="P130" s="1"/>
      <c r="Q130" s="1"/>
      <c r="R130" s="1"/>
      <c r="S130" s="1"/>
      <c r="T130" s="27"/>
      <c r="U130" s="1"/>
      <c r="V130" s="1"/>
      <c r="W130" s="1"/>
      <c r="X130" s="1"/>
      <c r="Y130" s="1"/>
      <c r="Z130" s="1"/>
    </row>
    <row r="131" ht="18" customHeight="1" spans="1:26">
      <c r="A131" s="28"/>
      <c r="B131" s="28" t="s">
        <v>239</v>
      </c>
      <c r="C131" s="28" t="s">
        <v>31</v>
      </c>
      <c r="D131" s="28">
        <v>12</v>
      </c>
      <c r="E131" s="28">
        <v>12</v>
      </c>
      <c r="F131" s="28">
        <v>12</v>
      </c>
      <c r="G131" s="28">
        <v>12</v>
      </c>
      <c r="H131" s="28">
        <f>'PACC - SNCC.F.053'!$D131+'PACC - SNCC.F.053'!$E131+F131+G131</f>
        <v>48</v>
      </c>
      <c r="I131" s="29">
        <v>60.84</v>
      </c>
      <c r="J131" s="29">
        <f t="shared" si="5"/>
        <v>2920.32</v>
      </c>
      <c r="K131" s="29"/>
      <c r="L131" s="28" t="s">
        <v>25</v>
      </c>
      <c r="M131" s="28" t="s">
        <v>26</v>
      </c>
      <c r="N131" s="29"/>
      <c r="O131" s="30"/>
      <c r="P131" s="1"/>
      <c r="Q131" s="1"/>
      <c r="R131" s="1"/>
      <c r="S131" s="1"/>
      <c r="T131" s="27"/>
      <c r="U131" s="1"/>
      <c r="V131" s="1"/>
      <c r="W131" s="1"/>
      <c r="X131" s="1"/>
      <c r="Y131" s="1"/>
      <c r="Z131" s="1"/>
    </row>
    <row r="132" ht="18" customHeight="1" spans="1:26">
      <c r="A132" s="28"/>
      <c r="B132" s="28" t="s">
        <v>240</v>
      </c>
      <c r="C132" s="28" t="s">
        <v>188</v>
      </c>
      <c r="D132" s="28">
        <v>6</v>
      </c>
      <c r="E132" s="28">
        <v>6</v>
      </c>
      <c r="F132" s="28">
        <v>6</v>
      </c>
      <c r="G132" s="28">
        <v>6</v>
      </c>
      <c r="H132" s="28">
        <f>'PACC - SNCC.F.053'!$D132+'PACC - SNCC.F.053'!$E132+F132+G132</f>
        <v>24</v>
      </c>
      <c r="I132" s="29">
        <v>26.91</v>
      </c>
      <c r="J132" s="29">
        <f t="shared" si="5"/>
        <v>645.84</v>
      </c>
      <c r="K132" s="29"/>
      <c r="L132" s="28" t="s">
        <v>25</v>
      </c>
      <c r="M132" s="28" t="s">
        <v>26</v>
      </c>
      <c r="N132" s="29"/>
      <c r="O132" s="30"/>
      <c r="P132" s="1"/>
      <c r="Q132" s="1"/>
      <c r="R132" s="1"/>
      <c r="S132" s="1"/>
      <c r="T132" s="27"/>
      <c r="U132" s="1"/>
      <c r="V132" s="1"/>
      <c r="W132" s="1"/>
      <c r="X132" s="1"/>
      <c r="Y132" s="1"/>
      <c r="Z132" s="1"/>
    </row>
    <row r="133" ht="18" customHeight="1" spans="1:26">
      <c r="A133" s="28"/>
      <c r="B133" s="28" t="s">
        <v>241</v>
      </c>
      <c r="C133" s="28" t="s">
        <v>31</v>
      </c>
      <c r="D133" s="28">
        <v>10</v>
      </c>
      <c r="E133" s="28">
        <v>10</v>
      </c>
      <c r="F133" s="28">
        <v>10</v>
      </c>
      <c r="G133" s="28">
        <v>10</v>
      </c>
      <c r="H133" s="28">
        <f>'PACC - SNCC.F.053'!$D133+'PACC - SNCC.F.053'!$E133+F133+G133</f>
        <v>40</v>
      </c>
      <c r="I133" s="29">
        <v>21</v>
      </c>
      <c r="J133" s="29">
        <f t="shared" si="5"/>
        <v>840</v>
      </c>
      <c r="K133" s="29"/>
      <c r="L133" s="28" t="s">
        <v>25</v>
      </c>
      <c r="M133" s="28" t="s">
        <v>26</v>
      </c>
      <c r="N133" s="29"/>
      <c r="O133" s="30"/>
      <c r="P133" s="1"/>
      <c r="Q133" s="1"/>
      <c r="R133" s="1"/>
      <c r="S133" s="1"/>
      <c r="T133" s="27"/>
      <c r="U133" s="1"/>
      <c r="V133" s="1"/>
      <c r="W133" s="1"/>
      <c r="X133" s="1"/>
      <c r="Y133" s="1"/>
      <c r="Z133" s="1"/>
    </row>
    <row r="134" ht="18" customHeight="1" spans="1:26">
      <c r="A134" s="28"/>
      <c r="B134" s="28" t="s">
        <v>242</v>
      </c>
      <c r="C134" s="28" t="s">
        <v>31</v>
      </c>
      <c r="D134" s="28">
        <v>5.49</v>
      </c>
      <c r="E134" s="28">
        <v>5.49</v>
      </c>
      <c r="F134" s="28">
        <v>5.49</v>
      </c>
      <c r="G134" s="28">
        <v>5.49</v>
      </c>
      <c r="H134" s="28">
        <f>'PACC - SNCC.F.053'!$D134+'PACC - SNCC.F.053'!$E134+F134+G134</f>
        <v>21.96</v>
      </c>
      <c r="I134" s="29">
        <v>24</v>
      </c>
      <c r="J134" s="29">
        <f t="shared" si="5"/>
        <v>527.04</v>
      </c>
      <c r="K134" s="29"/>
      <c r="L134" s="28" t="s">
        <v>25</v>
      </c>
      <c r="M134" s="28" t="s">
        <v>26</v>
      </c>
      <c r="N134" s="29"/>
      <c r="O134" s="30"/>
      <c r="P134" s="1"/>
      <c r="Q134" s="1"/>
      <c r="R134" s="1"/>
      <c r="S134" s="1"/>
      <c r="T134" s="27"/>
      <c r="U134" s="1"/>
      <c r="V134" s="1"/>
      <c r="W134" s="1"/>
      <c r="X134" s="1"/>
      <c r="Y134" s="1"/>
      <c r="Z134" s="1"/>
    </row>
    <row r="135" ht="18" customHeight="1" spans="1:26">
      <c r="A135" s="28"/>
      <c r="B135" s="28" t="s">
        <v>243</v>
      </c>
      <c r="C135" s="28" t="s">
        <v>31</v>
      </c>
      <c r="D135" s="28">
        <v>2</v>
      </c>
      <c r="E135" s="28">
        <v>2</v>
      </c>
      <c r="F135" s="28">
        <v>2</v>
      </c>
      <c r="G135" s="28">
        <v>2</v>
      </c>
      <c r="H135" s="28">
        <f>'PACC - SNCC.F.053'!$D135+'PACC - SNCC.F.053'!$E135+F135+G135</f>
        <v>8</v>
      </c>
      <c r="I135" s="29">
        <v>105</v>
      </c>
      <c r="J135" s="29">
        <f t="shared" si="5"/>
        <v>840</v>
      </c>
      <c r="K135" s="29"/>
      <c r="L135" s="28" t="s">
        <v>25</v>
      </c>
      <c r="M135" s="28" t="s">
        <v>26</v>
      </c>
      <c r="N135" s="29"/>
      <c r="O135" s="30"/>
      <c r="P135" s="1"/>
      <c r="Q135" s="1"/>
      <c r="R135" s="1"/>
      <c r="S135" s="1"/>
      <c r="T135" s="27"/>
      <c r="U135" s="1"/>
      <c r="V135" s="1"/>
      <c r="W135" s="1"/>
      <c r="X135" s="1"/>
      <c r="Y135" s="1"/>
      <c r="Z135" s="1"/>
    </row>
    <row r="136" ht="18" customHeight="1" spans="1:26">
      <c r="A136" s="28"/>
      <c r="B136" s="28" t="s">
        <v>244</v>
      </c>
      <c r="C136" s="28" t="s">
        <v>31</v>
      </c>
      <c r="D136" s="28">
        <v>9</v>
      </c>
      <c r="E136" s="28">
        <v>9</v>
      </c>
      <c r="F136" s="28">
        <v>9</v>
      </c>
      <c r="G136" s="28">
        <v>9</v>
      </c>
      <c r="H136" s="28">
        <f>'PACC - SNCC.F.053'!$D136+'PACC - SNCC.F.053'!$E136+F136+G136</f>
        <v>36</v>
      </c>
      <c r="I136" s="29">
        <v>115</v>
      </c>
      <c r="J136" s="29">
        <f t="shared" si="5"/>
        <v>4140</v>
      </c>
      <c r="K136" s="29"/>
      <c r="L136" s="28" t="s">
        <v>25</v>
      </c>
      <c r="M136" s="28" t="s">
        <v>26</v>
      </c>
      <c r="N136" s="29"/>
      <c r="O136" s="30"/>
      <c r="P136" s="1"/>
      <c r="Q136" s="1"/>
      <c r="R136" s="1"/>
      <c r="S136" s="1"/>
      <c r="T136" s="27"/>
      <c r="U136" s="1"/>
      <c r="V136" s="1"/>
      <c r="W136" s="1"/>
      <c r="X136" s="1"/>
      <c r="Y136" s="1"/>
      <c r="Z136" s="1"/>
    </row>
    <row r="137" ht="18" customHeight="1" spans="1:26">
      <c r="A137" s="28"/>
      <c r="B137" s="28" t="s">
        <v>245</v>
      </c>
      <c r="C137" s="28" t="s">
        <v>31</v>
      </c>
      <c r="D137" s="28">
        <v>6.6</v>
      </c>
      <c r="E137" s="28">
        <v>6.6</v>
      </c>
      <c r="F137" s="28">
        <v>6.6</v>
      </c>
      <c r="G137" s="28">
        <v>6.6</v>
      </c>
      <c r="H137" s="28">
        <f>'PACC - SNCC.F.053'!$D137+'PACC - SNCC.F.053'!$E137+F137+G137</f>
        <v>26.4</v>
      </c>
      <c r="I137" s="29">
        <v>27</v>
      </c>
      <c r="J137" s="29">
        <f t="shared" si="5"/>
        <v>712.8</v>
      </c>
      <c r="K137" s="29"/>
      <c r="L137" s="28" t="s">
        <v>25</v>
      </c>
      <c r="M137" s="28" t="s">
        <v>26</v>
      </c>
      <c r="N137" s="29"/>
      <c r="O137" s="30"/>
      <c r="P137" s="1"/>
      <c r="Q137" s="1"/>
      <c r="R137" s="1"/>
      <c r="S137" s="1"/>
      <c r="T137" s="27"/>
      <c r="U137" s="1"/>
      <c r="V137" s="1"/>
      <c r="W137" s="1"/>
      <c r="X137" s="1"/>
      <c r="Y137" s="1"/>
      <c r="Z137" s="1"/>
    </row>
    <row r="138" ht="18" customHeight="1" spans="1:26">
      <c r="A138" s="28"/>
      <c r="B138" s="28" t="s">
        <v>246</v>
      </c>
      <c r="C138" s="28" t="s">
        <v>74</v>
      </c>
      <c r="D138" s="28">
        <v>5</v>
      </c>
      <c r="E138" s="28">
        <v>5</v>
      </c>
      <c r="F138" s="28">
        <v>5</v>
      </c>
      <c r="G138" s="28">
        <v>5</v>
      </c>
      <c r="H138" s="28">
        <f>'PACC - SNCC.F.053'!$D138+'PACC - SNCC.F.053'!$E138+F138+G138</f>
        <v>20</v>
      </c>
      <c r="I138" s="29">
        <v>75</v>
      </c>
      <c r="J138" s="29">
        <f t="shared" si="5"/>
        <v>1500</v>
      </c>
      <c r="K138" s="29"/>
      <c r="L138" s="28" t="s">
        <v>25</v>
      </c>
      <c r="M138" s="28" t="s">
        <v>26</v>
      </c>
      <c r="N138" s="29"/>
      <c r="O138" s="30"/>
      <c r="P138" s="1"/>
      <c r="Q138" s="1"/>
      <c r="R138" s="1"/>
      <c r="S138" s="1"/>
      <c r="T138" s="27" t="s">
        <v>247</v>
      </c>
      <c r="U138" s="1"/>
      <c r="V138" s="1"/>
      <c r="W138" s="1"/>
      <c r="X138" s="1"/>
      <c r="Y138" s="1"/>
      <c r="Z138" s="1"/>
    </row>
    <row r="139" ht="18" customHeight="1" spans="1:26">
      <c r="A139" s="28"/>
      <c r="B139" s="28" t="s">
        <v>248</v>
      </c>
      <c r="C139" s="28" t="s">
        <v>137</v>
      </c>
      <c r="D139" s="28">
        <v>27</v>
      </c>
      <c r="E139" s="28">
        <v>27</v>
      </c>
      <c r="F139" s="28">
        <v>27</v>
      </c>
      <c r="G139" s="28">
        <v>27</v>
      </c>
      <c r="H139" s="28">
        <f>'PACC - SNCC.F.053'!$D139+'PACC - SNCC.F.053'!$E139+F139+G139</f>
        <v>108</v>
      </c>
      <c r="I139" s="29">
        <v>30</v>
      </c>
      <c r="J139" s="29">
        <f t="shared" si="5"/>
        <v>3240</v>
      </c>
      <c r="K139" s="29"/>
      <c r="L139" s="28" t="s">
        <v>25</v>
      </c>
      <c r="M139" s="28" t="s">
        <v>26</v>
      </c>
      <c r="N139" s="29"/>
      <c r="O139" s="30"/>
      <c r="P139" s="1"/>
      <c r="Q139" s="1"/>
      <c r="R139" s="1"/>
      <c r="S139" s="1"/>
      <c r="T139" s="27" t="s">
        <v>249</v>
      </c>
      <c r="U139" s="1"/>
      <c r="V139" s="1"/>
      <c r="W139" s="1"/>
      <c r="X139" s="1"/>
      <c r="Y139" s="1"/>
      <c r="Z139" s="1"/>
    </row>
    <row r="140" ht="18" customHeight="1" spans="1:26">
      <c r="A140" s="28"/>
      <c r="B140" s="28" t="s">
        <v>132</v>
      </c>
      <c r="C140" s="28" t="s">
        <v>74</v>
      </c>
      <c r="D140" s="28">
        <v>20</v>
      </c>
      <c r="E140" s="28">
        <v>20</v>
      </c>
      <c r="F140" s="28">
        <v>20</v>
      </c>
      <c r="G140" s="28">
        <v>20</v>
      </c>
      <c r="H140" s="28">
        <f>'PACC - SNCC.F.053'!$D140+'PACC - SNCC.F.053'!$E140+F140+G140</f>
        <v>80</v>
      </c>
      <c r="I140" s="29">
        <v>65</v>
      </c>
      <c r="J140" s="29">
        <f t="shared" si="5"/>
        <v>5200</v>
      </c>
      <c r="K140" s="29"/>
      <c r="L140" s="28" t="s">
        <v>25</v>
      </c>
      <c r="M140" s="28" t="s">
        <v>26</v>
      </c>
      <c r="N140" s="29"/>
      <c r="O140" s="30"/>
      <c r="P140" s="1"/>
      <c r="Q140" s="1"/>
      <c r="R140" s="1"/>
      <c r="S140" s="1"/>
      <c r="T140" s="27" t="s">
        <v>250</v>
      </c>
      <c r="U140" s="1"/>
      <c r="V140" s="1"/>
      <c r="W140" s="1"/>
      <c r="X140" s="1"/>
      <c r="Y140" s="1"/>
      <c r="Z140" s="1"/>
    </row>
    <row r="141" ht="18" customHeight="1" spans="1:26">
      <c r="A141" s="28"/>
      <c r="B141" s="28" t="s">
        <v>251</v>
      </c>
      <c r="C141" s="28" t="s">
        <v>252</v>
      </c>
      <c r="D141" s="28">
        <v>48</v>
      </c>
      <c r="E141" s="28">
        <v>48</v>
      </c>
      <c r="F141" s="28">
        <v>48</v>
      </c>
      <c r="G141" s="28">
        <v>48</v>
      </c>
      <c r="H141" s="28">
        <f>'PACC - SNCC.F.053'!$D141+'PACC - SNCC.F.053'!$E141+F141+G141</f>
        <v>192</v>
      </c>
      <c r="I141" s="29">
        <v>29</v>
      </c>
      <c r="J141" s="29">
        <f t="shared" si="5"/>
        <v>5568</v>
      </c>
      <c r="K141" s="29"/>
      <c r="L141" s="28" t="s">
        <v>25</v>
      </c>
      <c r="M141" s="28" t="s">
        <v>26</v>
      </c>
      <c r="N141" s="29"/>
      <c r="O141" s="30"/>
      <c r="P141" s="1"/>
      <c r="Q141" s="1"/>
      <c r="R141" s="1"/>
      <c r="S141" s="1"/>
      <c r="T141" s="27"/>
      <c r="U141" s="1"/>
      <c r="V141" s="1"/>
      <c r="W141" s="1"/>
      <c r="X141" s="1"/>
      <c r="Y141" s="1"/>
      <c r="Z141" s="1"/>
    </row>
    <row r="142" ht="18" customHeight="1" spans="1:26">
      <c r="A142" s="28"/>
      <c r="B142" s="28" t="s">
        <v>253</v>
      </c>
      <c r="C142" s="28" t="s">
        <v>152</v>
      </c>
      <c r="D142" s="28">
        <v>12</v>
      </c>
      <c r="E142" s="28">
        <v>12</v>
      </c>
      <c r="F142" s="28">
        <v>12</v>
      </c>
      <c r="G142" s="28">
        <v>12</v>
      </c>
      <c r="H142" s="28">
        <f>'PACC - SNCC.F.053'!$D142+'PACC - SNCC.F.053'!$E142+'PACC - SNCC.F.053'!$F142+'PACC - SNCC.F.053'!$G142</f>
        <v>48</v>
      </c>
      <c r="I142" s="29">
        <v>115</v>
      </c>
      <c r="J142" s="29">
        <f t="shared" si="5"/>
        <v>5520</v>
      </c>
      <c r="K142" s="29"/>
      <c r="L142" s="28"/>
      <c r="M142" s="28"/>
      <c r="N142" s="29"/>
      <c r="O142" s="30"/>
      <c r="P142" s="1"/>
      <c r="Q142" s="1"/>
      <c r="R142" s="1"/>
      <c r="S142" s="1"/>
      <c r="T142" s="27" t="s">
        <v>254</v>
      </c>
      <c r="U142" s="1"/>
      <c r="V142" s="1"/>
      <c r="W142" s="1"/>
      <c r="X142" s="1"/>
      <c r="Y142" s="1"/>
      <c r="Z142" s="1"/>
    </row>
    <row r="143" ht="18" customHeight="1" spans="1:26">
      <c r="A143" s="28"/>
      <c r="B143" s="28" t="s">
        <v>255</v>
      </c>
      <c r="C143" s="28" t="s">
        <v>152</v>
      </c>
      <c r="D143" s="28">
        <v>5</v>
      </c>
      <c r="E143" s="28">
        <v>5</v>
      </c>
      <c r="F143" s="28">
        <v>5</v>
      </c>
      <c r="G143" s="28">
        <v>5</v>
      </c>
      <c r="H143" s="28">
        <f>'PACC - SNCC.F.053'!$D143+'PACC - SNCC.F.053'!$E143+F143+G143</f>
        <v>20</v>
      </c>
      <c r="I143" s="29">
        <v>60</v>
      </c>
      <c r="J143" s="29">
        <f t="shared" si="5"/>
        <v>1200</v>
      </c>
      <c r="K143" s="29"/>
      <c r="L143" s="28" t="s">
        <v>25</v>
      </c>
      <c r="M143" s="28" t="s">
        <v>26</v>
      </c>
      <c r="N143" s="29"/>
      <c r="O143" s="30"/>
      <c r="P143" s="1"/>
      <c r="Q143" s="1"/>
      <c r="R143" s="1"/>
      <c r="S143" s="1"/>
      <c r="T143" s="27"/>
      <c r="U143" s="1"/>
      <c r="V143" s="1"/>
      <c r="W143" s="1"/>
      <c r="X143" s="1"/>
      <c r="Y143" s="1"/>
      <c r="Z143" s="1"/>
    </row>
    <row r="144" ht="18" customHeight="1" spans="1:26">
      <c r="A144" s="28"/>
      <c r="B144" s="28" t="s">
        <v>256</v>
      </c>
      <c r="C144" s="28" t="s">
        <v>188</v>
      </c>
      <c r="D144" s="28">
        <v>12</v>
      </c>
      <c r="E144" s="28">
        <v>12</v>
      </c>
      <c r="F144" s="28">
        <v>12</v>
      </c>
      <c r="G144" s="28">
        <v>12</v>
      </c>
      <c r="H144" s="28">
        <f>'PACC - SNCC.F.053'!$D144+'PACC - SNCC.F.053'!$E144+F144+G144</f>
        <v>48</v>
      </c>
      <c r="I144" s="29">
        <v>140</v>
      </c>
      <c r="J144" s="29">
        <f t="shared" si="5"/>
        <v>6720</v>
      </c>
      <c r="K144" s="29"/>
      <c r="L144" s="28" t="s">
        <v>25</v>
      </c>
      <c r="M144" s="28" t="s">
        <v>26</v>
      </c>
      <c r="N144" s="29"/>
      <c r="O144" s="30"/>
      <c r="P144" s="1"/>
      <c r="Q144" s="1"/>
      <c r="R144" s="1"/>
      <c r="S144" s="1"/>
      <c r="T144" s="27" t="s">
        <v>257</v>
      </c>
      <c r="U144" s="1"/>
      <c r="V144" s="1"/>
      <c r="W144" s="1"/>
      <c r="X144" s="1"/>
      <c r="Y144" s="1"/>
      <c r="Z144" s="1"/>
    </row>
    <row r="145" ht="18" customHeight="1" spans="1:26">
      <c r="A145" s="28"/>
      <c r="B145" s="28" t="s">
        <v>258</v>
      </c>
      <c r="C145" s="28" t="s">
        <v>31</v>
      </c>
      <c r="D145" s="28">
        <v>8</v>
      </c>
      <c r="E145" s="28">
        <v>8</v>
      </c>
      <c r="F145" s="28">
        <v>8</v>
      </c>
      <c r="G145" s="28">
        <v>8</v>
      </c>
      <c r="H145" s="28">
        <f>'PACC - SNCC.F.053'!$D145+'PACC - SNCC.F.053'!$E145+F145+G145</f>
        <v>32</v>
      </c>
      <c r="I145" s="29">
        <v>46.46</v>
      </c>
      <c r="J145" s="29">
        <f t="shared" si="5"/>
        <v>1486.72</v>
      </c>
      <c r="K145" s="29"/>
      <c r="L145" s="28" t="s">
        <v>25</v>
      </c>
      <c r="M145" s="28" t="s">
        <v>26</v>
      </c>
      <c r="N145" s="29"/>
      <c r="O145" s="30"/>
      <c r="P145" s="1"/>
      <c r="Q145" s="1"/>
      <c r="R145" s="1"/>
      <c r="S145" s="1"/>
      <c r="T145" s="27" t="s">
        <v>259</v>
      </c>
      <c r="U145" s="1"/>
      <c r="V145" s="1"/>
      <c r="W145" s="1"/>
      <c r="X145" s="1"/>
      <c r="Y145" s="1"/>
      <c r="Z145" s="1"/>
    </row>
    <row r="146" ht="18" customHeight="1" spans="1:26">
      <c r="A146" s="28"/>
      <c r="B146" s="28" t="s">
        <v>260</v>
      </c>
      <c r="C146" s="28" t="s">
        <v>188</v>
      </c>
      <c r="D146" s="28">
        <v>2</v>
      </c>
      <c r="E146" s="28">
        <v>2</v>
      </c>
      <c r="F146" s="28">
        <v>2</v>
      </c>
      <c r="G146" s="28">
        <v>2</v>
      </c>
      <c r="H146" s="28">
        <f>'PACC - SNCC.F.053'!$D146+'PACC - SNCC.F.053'!$E146+F146+G146</f>
        <v>8</v>
      </c>
      <c r="I146" s="29">
        <v>47.52</v>
      </c>
      <c r="J146" s="29">
        <f t="shared" si="5"/>
        <v>380.16</v>
      </c>
      <c r="K146" s="29"/>
      <c r="L146" s="28" t="s">
        <v>25</v>
      </c>
      <c r="M146" s="28" t="s">
        <v>26</v>
      </c>
      <c r="N146" s="29"/>
      <c r="O146" s="30"/>
      <c r="P146" s="1"/>
      <c r="Q146" s="1"/>
      <c r="R146" s="1"/>
      <c r="S146" s="1"/>
      <c r="T146" s="27" t="s">
        <v>261</v>
      </c>
      <c r="U146" s="1"/>
      <c r="V146" s="1"/>
      <c r="W146" s="1"/>
      <c r="X146" s="1"/>
      <c r="Y146" s="1"/>
      <c r="Z146" s="1"/>
    </row>
    <row r="147" ht="18" customHeight="1" spans="1:26">
      <c r="A147" s="28"/>
      <c r="B147" s="28" t="s">
        <v>262</v>
      </c>
      <c r="C147" s="28" t="s">
        <v>31</v>
      </c>
      <c r="D147" s="28">
        <v>4</v>
      </c>
      <c r="E147" s="28">
        <v>4</v>
      </c>
      <c r="F147" s="28">
        <v>4</v>
      </c>
      <c r="G147" s="28">
        <v>4</v>
      </c>
      <c r="H147" s="28">
        <f>'PACC - SNCC.F.053'!$D147+'PACC - SNCC.F.053'!$E147+F147+G147</f>
        <v>16</v>
      </c>
      <c r="I147" s="29">
        <v>53.04</v>
      </c>
      <c r="J147" s="29">
        <f t="shared" si="5"/>
        <v>848.64</v>
      </c>
      <c r="K147" s="29"/>
      <c r="L147" s="28" t="s">
        <v>25</v>
      </c>
      <c r="M147" s="28" t="s">
        <v>26</v>
      </c>
      <c r="N147" s="29"/>
      <c r="O147" s="30"/>
      <c r="P147" s="1"/>
      <c r="Q147" s="1"/>
      <c r="R147" s="1"/>
      <c r="S147" s="1"/>
      <c r="T147" s="27" t="s">
        <v>263</v>
      </c>
      <c r="U147" s="1"/>
      <c r="V147" s="1"/>
      <c r="W147" s="1"/>
      <c r="X147" s="1"/>
      <c r="Y147" s="1"/>
      <c r="Z147" s="1"/>
    </row>
    <row r="148" ht="18" customHeight="1" spans="1:26">
      <c r="A148" s="28"/>
      <c r="B148" s="28" t="s">
        <v>264</v>
      </c>
      <c r="C148" s="28" t="s">
        <v>31</v>
      </c>
      <c r="D148" s="28">
        <v>8</v>
      </c>
      <c r="E148" s="28">
        <v>8</v>
      </c>
      <c r="F148" s="28">
        <v>8</v>
      </c>
      <c r="G148" s="28">
        <v>8</v>
      </c>
      <c r="H148" s="28">
        <f>'PACC - SNCC.F.053'!$D148+'PACC - SNCC.F.053'!$E148+F148+G148</f>
        <v>32</v>
      </c>
      <c r="I148" s="29">
        <v>25</v>
      </c>
      <c r="J148" s="29">
        <f t="shared" si="5"/>
        <v>800</v>
      </c>
      <c r="K148" s="29"/>
      <c r="L148" s="28" t="s">
        <v>25</v>
      </c>
      <c r="M148" s="28" t="s">
        <v>26</v>
      </c>
      <c r="N148" s="29"/>
      <c r="O148" s="30"/>
      <c r="P148" s="1"/>
      <c r="Q148" s="1"/>
      <c r="R148" s="1"/>
      <c r="S148" s="1"/>
      <c r="T148" s="27" t="s">
        <v>265</v>
      </c>
      <c r="U148" s="1"/>
      <c r="V148" s="1"/>
      <c r="W148" s="1"/>
      <c r="X148" s="1"/>
      <c r="Y148" s="1"/>
      <c r="Z148" s="1"/>
    </row>
    <row r="149" ht="18" customHeight="1" spans="1:26">
      <c r="A149" s="28" t="s">
        <v>266</v>
      </c>
      <c r="B149" s="28"/>
      <c r="C149" s="28"/>
      <c r="D149" s="28"/>
      <c r="E149" s="28"/>
      <c r="F149" s="28"/>
      <c r="G149" s="28"/>
      <c r="H149" s="28"/>
      <c r="I149" s="29"/>
      <c r="J149" s="29"/>
      <c r="K149" s="29">
        <v>185820.24</v>
      </c>
      <c r="L149" s="28" t="s">
        <v>25</v>
      </c>
      <c r="M149" s="28" t="s">
        <v>26</v>
      </c>
      <c r="N149" s="29"/>
      <c r="O149" s="30"/>
      <c r="P149" s="1"/>
      <c r="Q149" s="1"/>
      <c r="R149" s="1"/>
      <c r="S149" s="1"/>
      <c r="T149" s="27" t="s">
        <v>267</v>
      </c>
      <c r="U149" s="1"/>
      <c r="V149" s="1"/>
      <c r="W149" s="1"/>
      <c r="X149" s="1"/>
      <c r="Y149" s="1"/>
      <c r="Z149" s="1"/>
    </row>
    <row r="150" ht="18" customHeight="1" spans="1:26">
      <c r="A150" s="28"/>
      <c r="B150" s="28" t="s">
        <v>268</v>
      </c>
      <c r="C150" s="28" t="s">
        <v>269</v>
      </c>
      <c r="D150" s="28">
        <v>36</v>
      </c>
      <c r="E150" s="28">
        <v>36</v>
      </c>
      <c r="F150" s="28">
        <v>36</v>
      </c>
      <c r="G150" s="28">
        <v>36</v>
      </c>
      <c r="H150" s="28">
        <f>'PACC - SNCC.F.053'!$D150+'PACC - SNCC.F.053'!$E150+F150+G150</f>
        <v>144</v>
      </c>
      <c r="I150" s="29">
        <v>12.71</v>
      </c>
      <c r="J150" s="29">
        <f t="shared" ref="J150:J152" si="6">H150*I150</f>
        <v>1830.24</v>
      </c>
      <c r="K150" s="29"/>
      <c r="L150" s="28" t="s">
        <v>25</v>
      </c>
      <c r="M150" s="28" t="s">
        <v>26</v>
      </c>
      <c r="N150" s="29"/>
      <c r="O150" s="30" t="s">
        <v>27</v>
      </c>
      <c r="P150" s="1"/>
      <c r="Q150" s="1"/>
      <c r="R150" s="1"/>
      <c r="S150" s="1"/>
      <c r="T150" s="27" t="s">
        <v>270</v>
      </c>
      <c r="U150" s="1"/>
      <c r="V150" s="1"/>
      <c r="W150" s="1"/>
      <c r="X150" s="1"/>
      <c r="Y150" s="1"/>
      <c r="Z150" s="1"/>
    </row>
    <row r="151" ht="18" customHeight="1" spans="1:26">
      <c r="A151" s="28"/>
      <c r="B151" s="28" t="s">
        <v>271</v>
      </c>
      <c r="C151" s="28" t="s">
        <v>272</v>
      </c>
      <c r="D151" s="28">
        <v>150</v>
      </c>
      <c r="E151" s="28">
        <v>150</v>
      </c>
      <c r="F151" s="28">
        <v>150</v>
      </c>
      <c r="G151" s="28">
        <v>150</v>
      </c>
      <c r="H151" s="28">
        <f>'PACC - SNCC.F.053'!$D151+'PACC - SNCC.F.053'!$E151+F151+G151</f>
        <v>600</v>
      </c>
      <c r="I151" s="29">
        <v>55</v>
      </c>
      <c r="J151" s="29">
        <f t="shared" si="6"/>
        <v>33000</v>
      </c>
      <c r="K151" s="29"/>
      <c r="L151" s="28" t="s">
        <v>25</v>
      </c>
      <c r="M151" s="28" t="s">
        <v>26</v>
      </c>
      <c r="N151" s="29"/>
      <c r="O151" s="30"/>
      <c r="P151" s="1"/>
      <c r="Q151" s="1"/>
      <c r="R151" s="1"/>
      <c r="S151" s="1"/>
      <c r="T151" s="27" t="s">
        <v>273</v>
      </c>
      <c r="U151" s="1"/>
      <c r="V151" s="1"/>
      <c r="W151" s="1"/>
      <c r="X151" s="1"/>
      <c r="Y151" s="1"/>
      <c r="Z151" s="1"/>
    </row>
    <row r="152" ht="18" customHeight="1" spans="1:26">
      <c r="A152" s="28"/>
      <c r="B152" s="28" t="s">
        <v>274</v>
      </c>
      <c r="C152" s="28" t="s">
        <v>74</v>
      </c>
      <c r="D152" s="28">
        <v>4</v>
      </c>
      <c r="E152" s="28">
        <v>4</v>
      </c>
      <c r="F152" s="28">
        <v>4</v>
      </c>
      <c r="G152" s="28">
        <v>6</v>
      </c>
      <c r="H152" s="28">
        <f>'PACC - SNCC.F.053'!$D152+'PACC - SNCC.F.053'!$E152+F152+G152</f>
        <v>18</v>
      </c>
      <c r="I152" s="29">
        <v>90</v>
      </c>
      <c r="J152" s="29">
        <f t="shared" si="6"/>
        <v>1620</v>
      </c>
      <c r="K152" s="29"/>
      <c r="L152" s="28" t="s">
        <v>25</v>
      </c>
      <c r="M152" s="28" t="s">
        <v>26</v>
      </c>
      <c r="N152" s="29"/>
      <c r="O152" s="30"/>
      <c r="P152" s="1"/>
      <c r="Q152" s="1"/>
      <c r="R152" s="1"/>
      <c r="S152" s="1"/>
      <c r="T152" s="27" t="s">
        <v>275</v>
      </c>
      <c r="U152" s="1"/>
      <c r="V152" s="1"/>
      <c r="W152" s="1"/>
      <c r="X152" s="1"/>
      <c r="Y152" s="1"/>
      <c r="Z152" s="1"/>
    </row>
    <row r="153" ht="18" customHeight="1" spans="1:26">
      <c r="A153" s="28" t="s">
        <v>276</v>
      </c>
      <c r="B153" s="28"/>
      <c r="C153" s="28"/>
      <c r="D153" s="28"/>
      <c r="E153" s="28"/>
      <c r="F153" s="28"/>
      <c r="G153" s="28"/>
      <c r="H153" s="28"/>
      <c r="I153" s="29"/>
      <c r="J153" s="29"/>
      <c r="K153" s="29">
        <v>36450.24</v>
      </c>
      <c r="L153" s="28" t="s">
        <v>25</v>
      </c>
      <c r="M153" s="28" t="s">
        <v>26</v>
      </c>
      <c r="N153" s="29"/>
      <c r="O153" s="30"/>
      <c r="P153" s="1"/>
      <c r="Q153" s="1"/>
      <c r="R153" s="1"/>
      <c r="S153" s="1"/>
      <c r="T153" s="27" t="s">
        <v>277</v>
      </c>
      <c r="U153" s="1"/>
      <c r="V153" s="1"/>
      <c r="W153" s="1"/>
      <c r="X153" s="1"/>
      <c r="Y153" s="1"/>
      <c r="Z153" s="1"/>
    </row>
    <row r="154" ht="18" customHeight="1" spans="1:26">
      <c r="A154" s="28"/>
      <c r="B154" s="28" t="s">
        <v>278</v>
      </c>
      <c r="C154" s="28" t="s">
        <v>279</v>
      </c>
      <c r="D154" s="28">
        <v>15</v>
      </c>
      <c r="E154" s="28">
        <v>15</v>
      </c>
      <c r="F154" s="28">
        <v>15</v>
      </c>
      <c r="G154" s="28">
        <v>20</v>
      </c>
      <c r="H154" s="28">
        <f>'PACC - SNCC.F.053'!$D154+'PACC - SNCC.F.053'!$E154+F154+G154</f>
        <v>65</v>
      </c>
      <c r="I154" s="29">
        <v>360</v>
      </c>
      <c r="J154" s="29">
        <f t="shared" ref="J154:J182" si="7">H154*I154</f>
        <v>23400</v>
      </c>
      <c r="K154" s="29"/>
      <c r="L154" s="28" t="s">
        <v>25</v>
      </c>
      <c r="M154" s="28" t="s">
        <v>26</v>
      </c>
      <c r="N154" s="29"/>
      <c r="O154" s="30" t="s">
        <v>27</v>
      </c>
      <c r="P154" s="1"/>
      <c r="Q154" s="1"/>
      <c r="R154" s="1"/>
      <c r="S154" s="1"/>
      <c r="T154" s="27" t="s">
        <v>280</v>
      </c>
      <c r="U154" s="1"/>
      <c r="V154" s="1"/>
      <c r="W154" s="1"/>
      <c r="X154" s="1"/>
      <c r="Y154" s="1"/>
      <c r="Z154" s="1"/>
    </row>
    <row r="155" ht="18" customHeight="1" spans="1:26">
      <c r="A155" s="28"/>
      <c r="B155" s="28" t="s">
        <v>281</v>
      </c>
      <c r="C155" s="28" t="s">
        <v>279</v>
      </c>
      <c r="D155" s="28">
        <v>18</v>
      </c>
      <c r="E155" s="28">
        <v>18</v>
      </c>
      <c r="F155" s="28">
        <v>18</v>
      </c>
      <c r="G155" s="28">
        <v>20</v>
      </c>
      <c r="H155" s="28">
        <f>'PACC - SNCC.F.053'!$D155+'PACC - SNCC.F.053'!$E155+F155+G155</f>
        <v>74</v>
      </c>
      <c r="I155" s="29">
        <v>980</v>
      </c>
      <c r="J155" s="29">
        <f t="shared" si="7"/>
        <v>72520</v>
      </c>
      <c r="K155" s="29"/>
      <c r="L155" s="28" t="s">
        <v>25</v>
      </c>
      <c r="M155" s="28" t="s">
        <v>26</v>
      </c>
      <c r="N155" s="29"/>
      <c r="O155" s="30"/>
      <c r="P155" s="1"/>
      <c r="Q155" s="1"/>
      <c r="R155" s="1"/>
      <c r="S155" s="1"/>
      <c r="T155" s="27" t="s">
        <v>282</v>
      </c>
      <c r="U155" s="1"/>
      <c r="V155" s="1"/>
      <c r="W155" s="1"/>
      <c r="X155" s="1"/>
      <c r="Y155" s="1"/>
      <c r="Z155" s="1"/>
    </row>
    <row r="156" ht="18" customHeight="1" spans="1:26">
      <c r="A156" s="28"/>
      <c r="B156" s="28" t="s">
        <v>283</v>
      </c>
      <c r="C156" s="28" t="s">
        <v>59</v>
      </c>
      <c r="D156" s="28">
        <v>72</v>
      </c>
      <c r="E156" s="28">
        <v>72</v>
      </c>
      <c r="F156" s="28">
        <v>72</v>
      </c>
      <c r="G156" s="28">
        <v>72</v>
      </c>
      <c r="H156" s="28">
        <f>'PACC - SNCC.F.053'!$D156+'PACC - SNCC.F.053'!$E156+F156+G156</f>
        <v>288</v>
      </c>
      <c r="I156" s="29">
        <v>115</v>
      </c>
      <c r="J156" s="29">
        <f t="shared" si="7"/>
        <v>33120</v>
      </c>
      <c r="K156" s="29"/>
      <c r="L156" s="28" t="s">
        <v>25</v>
      </c>
      <c r="M156" s="28" t="s">
        <v>26</v>
      </c>
      <c r="N156" s="29"/>
      <c r="O156" s="30"/>
      <c r="P156" s="1"/>
      <c r="Q156" s="1"/>
      <c r="R156" s="1"/>
      <c r="S156" s="1"/>
      <c r="T156" s="27" t="s">
        <v>284</v>
      </c>
      <c r="U156" s="1"/>
      <c r="V156" s="1"/>
      <c r="W156" s="1"/>
      <c r="X156" s="1"/>
      <c r="Y156" s="1"/>
      <c r="Z156" s="1"/>
    </row>
    <row r="157" ht="18" customHeight="1" spans="1:26">
      <c r="A157" s="28"/>
      <c r="B157" s="28" t="s">
        <v>285</v>
      </c>
      <c r="C157" s="28" t="s">
        <v>286</v>
      </c>
      <c r="D157" s="28">
        <v>12</v>
      </c>
      <c r="E157" s="28">
        <v>12</v>
      </c>
      <c r="F157" s="28">
        <v>12</v>
      </c>
      <c r="G157" s="28">
        <v>12</v>
      </c>
      <c r="H157" s="28">
        <f>'PACC - SNCC.F.053'!$D157+'PACC - SNCC.F.053'!$E157+F157+G157</f>
        <v>48</v>
      </c>
      <c r="I157" s="29">
        <v>115</v>
      </c>
      <c r="J157" s="29">
        <f t="shared" si="7"/>
        <v>5520</v>
      </c>
      <c r="K157" s="29"/>
      <c r="L157" s="28"/>
      <c r="M157" s="28"/>
      <c r="N157" s="29"/>
      <c r="O157" s="30"/>
      <c r="P157" s="1"/>
      <c r="Q157" s="1"/>
      <c r="R157" s="1"/>
      <c r="S157" s="1"/>
      <c r="T157" s="27" t="s">
        <v>287</v>
      </c>
      <c r="U157" s="1"/>
      <c r="V157" s="1"/>
      <c r="W157" s="1"/>
      <c r="X157" s="1"/>
      <c r="Y157" s="1"/>
      <c r="Z157" s="1"/>
    </row>
    <row r="158" ht="18" customHeight="1" spans="1:26">
      <c r="A158" s="28"/>
      <c r="B158" s="28" t="s">
        <v>288</v>
      </c>
      <c r="C158" s="28" t="s">
        <v>47</v>
      </c>
      <c r="D158" s="28">
        <v>9</v>
      </c>
      <c r="E158" s="28">
        <v>9</v>
      </c>
      <c r="F158" s="28">
        <v>9</v>
      </c>
      <c r="G158" s="28">
        <v>9</v>
      </c>
      <c r="H158" s="28">
        <f>'PACC - SNCC.F.053'!$D158+'PACC - SNCC.F.053'!$E158+F158+G158</f>
        <v>36</v>
      </c>
      <c r="I158" s="29">
        <v>245</v>
      </c>
      <c r="J158" s="29">
        <f t="shared" si="7"/>
        <v>8820</v>
      </c>
      <c r="K158" s="29"/>
      <c r="L158" s="28"/>
      <c r="M158" s="28"/>
      <c r="N158" s="29"/>
      <c r="O158" s="30"/>
      <c r="P158" s="1"/>
      <c r="Q158" s="1"/>
      <c r="R158" s="1"/>
      <c r="S158" s="1"/>
      <c r="T158" s="27" t="s">
        <v>289</v>
      </c>
      <c r="U158" s="1"/>
      <c r="V158" s="1"/>
      <c r="W158" s="1"/>
      <c r="X158" s="1"/>
      <c r="Y158" s="1"/>
      <c r="Z158" s="1"/>
    </row>
    <row r="159" ht="18" customHeight="1" spans="1:26">
      <c r="A159" s="28"/>
      <c r="B159" s="28" t="s">
        <v>290</v>
      </c>
      <c r="C159" s="28" t="s">
        <v>291</v>
      </c>
      <c r="D159" s="28">
        <v>6</v>
      </c>
      <c r="E159" s="28">
        <v>6</v>
      </c>
      <c r="F159" s="28">
        <v>6</v>
      </c>
      <c r="G159" s="28">
        <v>6</v>
      </c>
      <c r="H159" s="28">
        <f>'PACC - SNCC.F.053'!$D159+'PACC - SNCC.F.053'!$E159+F159+G159</f>
        <v>24</v>
      </c>
      <c r="I159" s="29">
        <v>791</v>
      </c>
      <c r="J159" s="29">
        <f t="shared" si="7"/>
        <v>18984</v>
      </c>
      <c r="K159" s="29"/>
      <c r="L159" s="28" t="s">
        <v>25</v>
      </c>
      <c r="M159" s="28" t="s">
        <v>26</v>
      </c>
      <c r="N159" s="29"/>
      <c r="O159" s="30"/>
      <c r="P159" s="1"/>
      <c r="Q159" s="1"/>
      <c r="R159" s="1"/>
      <c r="S159" s="1"/>
      <c r="T159" s="27" t="s">
        <v>292</v>
      </c>
      <c r="U159" s="1"/>
      <c r="V159" s="1"/>
      <c r="W159" s="1"/>
      <c r="X159" s="1"/>
      <c r="Y159" s="1"/>
      <c r="Z159" s="1"/>
    </row>
    <row r="160" ht="18" customHeight="1" spans="1:26">
      <c r="A160" s="28"/>
      <c r="B160" s="28" t="s">
        <v>293</v>
      </c>
      <c r="C160" s="28" t="s">
        <v>59</v>
      </c>
      <c r="D160" s="28">
        <v>12</v>
      </c>
      <c r="E160" s="28">
        <v>12</v>
      </c>
      <c r="F160" s="28">
        <v>12</v>
      </c>
      <c r="G160" s="28">
        <v>12</v>
      </c>
      <c r="H160" s="28">
        <f>'PACC - SNCC.F.053'!$D160+'PACC - SNCC.F.053'!$E160+F160+G160</f>
        <v>48</v>
      </c>
      <c r="I160" s="29">
        <v>230</v>
      </c>
      <c r="J160" s="29">
        <f t="shared" si="7"/>
        <v>11040</v>
      </c>
      <c r="K160" s="29"/>
      <c r="L160" s="28" t="s">
        <v>25</v>
      </c>
      <c r="M160" s="28" t="s">
        <v>26</v>
      </c>
      <c r="N160" s="29"/>
      <c r="O160" s="30"/>
      <c r="P160" s="1"/>
      <c r="Q160" s="1"/>
      <c r="R160" s="1"/>
      <c r="S160" s="1"/>
      <c r="T160" s="27" t="s">
        <v>294</v>
      </c>
      <c r="U160" s="1"/>
      <c r="V160" s="1"/>
      <c r="W160" s="1"/>
      <c r="X160" s="1"/>
      <c r="Y160" s="1"/>
      <c r="Z160" s="1"/>
    </row>
    <row r="161" ht="18" customHeight="1" spans="1:26">
      <c r="A161" s="28"/>
      <c r="B161" s="28" t="s">
        <v>295</v>
      </c>
      <c r="C161" s="28" t="s">
        <v>296</v>
      </c>
      <c r="D161" s="28">
        <v>15</v>
      </c>
      <c r="E161" s="28">
        <v>15</v>
      </c>
      <c r="F161" s="28">
        <v>15</v>
      </c>
      <c r="G161" s="28">
        <v>15</v>
      </c>
      <c r="H161" s="28">
        <f>'PACC - SNCC.F.053'!$D161+'PACC - SNCC.F.053'!$E161+F161+G161</f>
        <v>60</v>
      </c>
      <c r="I161" s="29">
        <v>47</v>
      </c>
      <c r="J161" s="29">
        <f t="shared" si="7"/>
        <v>2820</v>
      </c>
      <c r="K161" s="29"/>
      <c r="L161" s="28" t="s">
        <v>25</v>
      </c>
      <c r="M161" s="28" t="s">
        <v>26</v>
      </c>
      <c r="N161" s="29"/>
      <c r="O161" s="30"/>
      <c r="P161" s="1"/>
      <c r="Q161" s="1"/>
      <c r="R161" s="1"/>
      <c r="S161" s="1"/>
      <c r="T161" s="27" t="s">
        <v>297</v>
      </c>
      <c r="U161" s="1"/>
      <c r="V161" s="1"/>
      <c r="W161" s="1"/>
      <c r="X161" s="1"/>
      <c r="Y161" s="1"/>
      <c r="Z161" s="1"/>
    </row>
    <row r="162" ht="18" customHeight="1" spans="1:26">
      <c r="A162" s="28"/>
      <c r="B162" s="28" t="s">
        <v>298</v>
      </c>
      <c r="C162" s="28" t="s">
        <v>130</v>
      </c>
      <c r="D162" s="28">
        <v>12</v>
      </c>
      <c r="E162" s="28">
        <v>12</v>
      </c>
      <c r="F162" s="28">
        <v>12</v>
      </c>
      <c r="G162" s="28">
        <v>12</v>
      </c>
      <c r="H162" s="28">
        <f>'PACC - SNCC.F.053'!$D162+'PACC - SNCC.F.053'!$E162+F162+G162</f>
        <v>48</v>
      </c>
      <c r="I162" s="29">
        <v>180</v>
      </c>
      <c r="J162" s="32">
        <f t="shared" si="7"/>
        <v>8640</v>
      </c>
      <c r="K162" s="29"/>
      <c r="L162" s="28" t="s">
        <v>25</v>
      </c>
      <c r="M162" s="28" t="s">
        <v>26</v>
      </c>
      <c r="N162" s="29"/>
      <c r="O162" s="30"/>
      <c r="P162" s="1"/>
      <c r="Q162" s="1"/>
      <c r="R162" s="1"/>
      <c r="S162" s="1"/>
      <c r="T162" s="27" t="s">
        <v>299</v>
      </c>
      <c r="U162" s="1"/>
      <c r="V162" s="1"/>
      <c r="W162" s="1"/>
      <c r="X162" s="1"/>
      <c r="Y162" s="1"/>
      <c r="Z162" s="1"/>
    </row>
    <row r="163" ht="18" customHeight="1" spans="1:26">
      <c r="A163" s="28"/>
      <c r="B163" s="28" t="s">
        <v>300</v>
      </c>
      <c r="C163" s="28" t="s">
        <v>269</v>
      </c>
      <c r="D163" s="28">
        <v>8</v>
      </c>
      <c r="E163" s="28">
        <v>6</v>
      </c>
      <c r="F163" s="28">
        <v>6</v>
      </c>
      <c r="G163" s="28">
        <v>6</v>
      </c>
      <c r="H163" s="28">
        <f>'PACC - SNCC.F.053'!$D163+'PACC - SNCC.F.053'!$E163+F163+G163</f>
        <v>26</v>
      </c>
      <c r="I163" s="29">
        <v>225</v>
      </c>
      <c r="J163" s="32">
        <f t="shared" si="7"/>
        <v>5850</v>
      </c>
      <c r="K163" s="29"/>
      <c r="L163" s="28"/>
      <c r="M163" s="28"/>
      <c r="N163" s="29"/>
      <c r="O163" s="30"/>
      <c r="P163" s="1"/>
      <c r="Q163" s="1"/>
      <c r="R163" s="1"/>
      <c r="S163" s="1"/>
      <c r="T163" s="27" t="s">
        <v>301</v>
      </c>
      <c r="U163" s="1"/>
      <c r="V163" s="1"/>
      <c r="W163" s="1"/>
      <c r="X163" s="1"/>
      <c r="Y163" s="1"/>
      <c r="Z163" s="1"/>
    </row>
    <row r="164" ht="18" customHeight="1" spans="1:26">
      <c r="A164" s="28"/>
      <c r="B164" s="28" t="s">
        <v>302</v>
      </c>
      <c r="C164" s="28" t="s">
        <v>286</v>
      </c>
      <c r="D164" s="28">
        <v>24</v>
      </c>
      <c r="E164" s="28">
        <v>24</v>
      </c>
      <c r="F164" s="28">
        <v>24</v>
      </c>
      <c r="G164" s="28">
        <v>24</v>
      </c>
      <c r="H164" s="28">
        <f>'PACC - SNCC.F.053'!$D164+'PACC - SNCC.F.053'!$E164+F164+G164</f>
        <v>96</v>
      </c>
      <c r="I164" s="29">
        <v>510</v>
      </c>
      <c r="J164" s="32">
        <f t="shared" si="7"/>
        <v>48960</v>
      </c>
      <c r="K164" s="29"/>
      <c r="L164" s="28"/>
      <c r="M164" s="28"/>
      <c r="N164" s="29"/>
      <c r="O164" s="30"/>
      <c r="P164" s="1"/>
      <c r="Q164" s="1"/>
      <c r="R164" s="1"/>
      <c r="S164" s="1"/>
      <c r="T164" s="27" t="s">
        <v>303</v>
      </c>
      <c r="U164" s="1"/>
      <c r="V164" s="1"/>
      <c r="W164" s="1"/>
      <c r="X164" s="1"/>
      <c r="Y164" s="1"/>
      <c r="Z164" s="1"/>
    </row>
    <row r="165" ht="18" customHeight="1" spans="1:26">
      <c r="A165" s="28"/>
      <c r="B165" s="28" t="s">
        <v>304</v>
      </c>
      <c r="C165" s="28" t="s">
        <v>152</v>
      </c>
      <c r="D165" s="28">
        <v>504</v>
      </c>
      <c r="E165" s="28">
        <v>504</v>
      </c>
      <c r="F165" s="28">
        <v>504</v>
      </c>
      <c r="G165" s="28">
        <v>504</v>
      </c>
      <c r="H165" s="28">
        <f>'PACC - SNCC.F.053'!$D165+'PACC - SNCC.F.053'!$E165+F165+G165</f>
        <v>2016</v>
      </c>
      <c r="I165" s="29">
        <v>65</v>
      </c>
      <c r="J165" s="32">
        <f t="shared" si="7"/>
        <v>131040</v>
      </c>
      <c r="K165" s="29"/>
      <c r="L165" s="28" t="s">
        <v>25</v>
      </c>
      <c r="M165" s="28" t="s">
        <v>26</v>
      </c>
      <c r="N165" s="29"/>
      <c r="O165" s="30"/>
      <c r="P165" s="1"/>
      <c r="Q165" s="1"/>
      <c r="R165" s="1"/>
      <c r="S165" s="1"/>
      <c r="T165" s="27" t="s">
        <v>305</v>
      </c>
      <c r="U165" s="1"/>
      <c r="V165" s="1"/>
      <c r="W165" s="1"/>
      <c r="X165" s="1"/>
      <c r="Y165" s="1"/>
      <c r="Z165" s="1"/>
    </row>
    <row r="166" ht="18" customHeight="1" spans="1:26">
      <c r="A166" s="28"/>
      <c r="B166" s="28" t="s">
        <v>306</v>
      </c>
      <c r="C166" s="28" t="s">
        <v>307</v>
      </c>
      <c r="D166" s="28">
        <v>9</v>
      </c>
      <c r="E166" s="28">
        <v>9</v>
      </c>
      <c r="F166" s="28">
        <v>9</v>
      </c>
      <c r="G166" s="28">
        <v>9</v>
      </c>
      <c r="H166" s="28">
        <f>'PACC - SNCC.F.053'!$D166+'PACC - SNCC.F.053'!$E166+F166+G166</f>
        <v>36</v>
      </c>
      <c r="I166" s="29">
        <v>175</v>
      </c>
      <c r="J166" s="29">
        <f t="shared" si="7"/>
        <v>6300</v>
      </c>
      <c r="K166" s="29"/>
      <c r="L166" s="28" t="s">
        <v>25</v>
      </c>
      <c r="M166" s="28" t="s">
        <v>26</v>
      </c>
      <c r="N166" s="29"/>
      <c r="O166" s="30"/>
      <c r="P166" s="1"/>
      <c r="Q166" s="1"/>
      <c r="R166" s="1"/>
      <c r="S166" s="1"/>
      <c r="T166" s="27"/>
      <c r="U166" s="1"/>
      <c r="V166" s="1"/>
      <c r="W166" s="1"/>
      <c r="X166" s="1"/>
      <c r="Y166" s="1"/>
      <c r="Z166" s="1"/>
    </row>
    <row r="167" ht="18" customHeight="1" spans="1:26">
      <c r="A167" s="28"/>
      <c r="B167" s="28" t="s">
        <v>308</v>
      </c>
      <c r="C167" s="28" t="s">
        <v>307</v>
      </c>
      <c r="D167" s="28">
        <v>9</v>
      </c>
      <c r="E167" s="28">
        <v>9</v>
      </c>
      <c r="F167" s="28">
        <v>9</v>
      </c>
      <c r="G167" s="28">
        <v>9</v>
      </c>
      <c r="H167" s="28">
        <f>'PACC - SNCC.F.053'!$D167+'PACC - SNCC.F.053'!$E167+F167+G167</f>
        <v>36</v>
      </c>
      <c r="I167" s="29">
        <v>185</v>
      </c>
      <c r="J167" s="29">
        <f t="shared" si="7"/>
        <v>6660</v>
      </c>
      <c r="K167" s="29"/>
      <c r="L167" s="28" t="s">
        <v>25</v>
      </c>
      <c r="M167" s="28" t="s">
        <v>26</v>
      </c>
      <c r="N167" s="29"/>
      <c r="O167" s="30"/>
      <c r="P167" s="1"/>
      <c r="Q167" s="1"/>
      <c r="R167" s="1"/>
      <c r="S167" s="1"/>
      <c r="T167" s="27" t="s">
        <v>309</v>
      </c>
      <c r="U167" s="1"/>
      <c r="V167" s="1"/>
      <c r="W167" s="1"/>
      <c r="X167" s="1"/>
      <c r="Y167" s="1"/>
      <c r="Z167" s="1"/>
    </row>
    <row r="168" ht="18" customHeight="1" spans="1:26">
      <c r="A168" s="28"/>
      <c r="B168" s="28" t="s">
        <v>310</v>
      </c>
      <c r="C168" s="28" t="s">
        <v>307</v>
      </c>
      <c r="D168" s="28">
        <v>6</v>
      </c>
      <c r="E168" s="28">
        <v>6</v>
      </c>
      <c r="F168" s="28">
        <v>6</v>
      </c>
      <c r="G168" s="28">
        <v>6</v>
      </c>
      <c r="H168" s="28">
        <f>'PACC - SNCC.F.053'!$D168+'PACC - SNCC.F.053'!$E168+F168+G168</f>
        <v>24</v>
      </c>
      <c r="I168" s="29">
        <v>130</v>
      </c>
      <c r="J168" s="29">
        <f t="shared" si="7"/>
        <v>3120</v>
      </c>
      <c r="K168" s="29"/>
      <c r="L168" s="28" t="s">
        <v>25</v>
      </c>
      <c r="M168" s="28" t="s">
        <v>26</v>
      </c>
      <c r="N168" s="29"/>
      <c r="O168" s="30"/>
      <c r="P168" s="1"/>
      <c r="Q168" s="1"/>
      <c r="R168" s="1"/>
      <c r="S168" s="1"/>
      <c r="T168" s="27"/>
      <c r="U168" s="1"/>
      <c r="V168" s="1"/>
      <c r="W168" s="1"/>
      <c r="X168" s="1"/>
      <c r="Y168" s="1"/>
      <c r="Z168" s="1"/>
    </row>
    <row r="169" ht="18" customHeight="1" spans="1:26">
      <c r="A169" s="28"/>
      <c r="B169" s="28" t="s">
        <v>311</v>
      </c>
      <c r="C169" s="28" t="s">
        <v>152</v>
      </c>
      <c r="D169" s="28">
        <v>18</v>
      </c>
      <c r="E169" s="28">
        <v>18</v>
      </c>
      <c r="F169" s="28">
        <v>18</v>
      </c>
      <c r="G169" s="28">
        <v>18</v>
      </c>
      <c r="H169" s="28">
        <f>'PACC - SNCC.F.053'!$D169+'PACC - SNCC.F.053'!$E169+F169+G169</f>
        <v>72</v>
      </c>
      <c r="I169" s="29">
        <v>16</v>
      </c>
      <c r="J169" s="29">
        <f t="shared" si="7"/>
        <v>1152</v>
      </c>
      <c r="K169" s="29"/>
      <c r="L169" s="28" t="s">
        <v>25</v>
      </c>
      <c r="M169" s="28" t="s">
        <v>26</v>
      </c>
      <c r="N169" s="29"/>
      <c r="O169" s="30"/>
      <c r="P169" s="1"/>
      <c r="Q169" s="1"/>
      <c r="R169" s="1"/>
      <c r="S169" s="1"/>
      <c r="T169" s="27"/>
      <c r="U169" s="1"/>
      <c r="V169" s="1"/>
      <c r="W169" s="1"/>
      <c r="X169" s="1"/>
      <c r="Y169" s="1"/>
      <c r="Z169" s="1"/>
    </row>
    <row r="170" ht="18" customHeight="1" spans="1:26">
      <c r="A170" s="28"/>
      <c r="B170" s="28" t="s">
        <v>312</v>
      </c>
      <c r="C170" s="28" t="s">
        <v>307</v>
      </c>
      <c r="D170" s="28">
        <v>4</v>
      </c>
      <c r="E170" s="28">
        <v>0</v>
      </c>
      <c r="F170" s="28">
        <v>4</v>
      </c>
      <c r="G170" s="28">
        <v>5</v>
      </c>
      <c r="H170" s="28">
        <f>'PACC - SNCC.F.053'!$D170+'PACC - SNCC.F.053'!$E170+F170+G170</f>
        <v>13</v>
      </c>
      <c r="I170" s="29">
        <v>325</v>
      </c>
      <c r="J170" s="29">
        <f t="shared" si="7"/>
        <v>4225</v>
      </c>
      <c r="K170" s="29"/>
      <c r="L170" s="28" t="s">
        <v>25</v>
      </c>
      <c r="M170" s="28" t="s">
        <v>26</v>
      </c>
      <c r="N170" s="29"/>
      <c r="O170" s="30"/>
      <c r="P170" s="1"/>
      <c r="Q170" s="1"/>
      <c r="R170" s="1"/>
      <c r="S170" s="1"/>
      <c r="T170" s="27"/>
      <c r="U170" s="1"/>
      <c r="V170" s="1"/>
      <c r="W170" s="1"/>
      <c r="X170" s="1"/>
      <c r="Y170" s="1"/>
      <c r="Z170" s="1"/>
    </row>
    <row r="171" ht="18" customHeight="1" spans="1:26">
      <c r="A171" s="28"/>
      <c r="B171" s="28" t="s">
        <v>313</v>
      </c>
      <c r="C171" s="28" t="s">
        <v>152</v>
      </c>
      <c r="D171" s="28">
        <v>70</v>
      </c>
      <c r="E171" s="28">
        <v>70</v>
      </c>
      <c r="F171" s="28">
        <v>70</v>
      </c>
      <c r="G171" s="28">
        <v>70</v>
      </c>
      <c r="H171" s="28">
        <f>'PACC - SNCC.F.053'!$D171+'PACC - SNCC.F.053'!$E171+F171+G171</f>
        <v>280</v>
      </c>
      <c r="I171" s="29">
        <v>180</v>
      </c>
      <c r="J171" s="29">
        <f t="shared" si="7"/>
        <v>50400</v>
      </c>
      <c r="K171" s="29"/>
      <c r="L171" s="28" t="s">
        <v>25</v>
      </c>
      <c r="M171" s="28" t="s">
        <v>26</v>
      </c>
      <c r="N171" s="29"/>
      <c r="O171" s="30"/>
      <c r="P171" s="1"/>
      <c r="Q171" s="1"/>
      <c r="R171" s="1"/>
      <c r="S171" s="1"/>
      <c r="T171" s="27"/>
      <c r="U171" s="1"/>
      <c r="V171" s="1"/>
      <c r="W171" s="1"/>
      <c r="X171" s="1"/>
      <c r="Y171" s="1"/>
      <c r="Z171" s="1"/>
    </row>
    <row r="172" ht="18" customHeight="1" spans="1:26">
      <c r="A172" s="28"/>
      <c r="B172" s="28" t="s">
        <v>314</v>
      </c>
      <c r="C172" s="28" t="s">
        <v>152</v>
      </c>
      <c r="D172" s="28">
        <v>3</v>
      </c>
      <c r="E172" s="28">
        <v>3</v>
      </c>
      <c r="F172" s="28">
        <v>3</v>
      </c>
      <c r="G172" s="28">
        <v>3</v>
      </c>
      <c r="H172" s="28">
        <f>'PACC - SNCC.F.053'!$D172+'PACC - SNCC.F.053'!$E172+F172+G172</f>
        <v>12</v>
      </c>
      <c r="I172" s="29">
        <v>205</v>
      </c>
      <c r="J172" s="29">
        <f t="shared" si="7"/>
        <v>2460</v>
      </c>
      <c r="K172" s="29"/>
      <c r="L172" s="28" t="s">
        <v>25</v>
      </c>
      <c r="M172" s="28" t="s">
        <v>26</v>
      </c>
      <c r="N172" s="29"/>
      <c r="O172" s="30"/>
      <c r="P172" s="1"/>
      <c r="Q172" s="1"/>
      <c r="R172" s="1"/>
      <c r="S172" s="1"/>
      <c r="T172" s="27"/>
      <c r="U172" s="1"/>
      <c r="V172" s="1"/>
      <c r="W172" s="1"/>
      <c r="X172" s="1"/>
      <c r="Y172" s="1"/>
      <c r="Z172" s="1"/>
    </row>
    <row r="173" ht="18" customHeight="1" spans="1:26">
      <c r="A173" s="28"/>
      <c r="B173" s="28" t="s">
        <v>315</v>
      </c>
      <c r="C173" s="28" t="s">
        <v>152</v>
      </c>
      <c r="D173" s="28">
        <v>1</v>
      </c>
      <c r="E173" s="28">
        <v>1</v>
      </c>
      <c r="F173" s="28">
        <v>1</v>
      </c>
      <c r="G173" s="28">
        <v>1</v>
      </c>
      <c r="H173" s="28">
        <f>'PACC - SNCC.F.053'!$D173+'PACC - SNCC.F.053'!$E173+F173+G173</f>
        <v>4</v>
      </c>
      <c r="I173" s="29">
        <v>115</v>
      </c>
      <c r="J173" s="29">
        <f t="shared" si="7"/>
        <v>460</v>
      </c>
      <c r="K173" s="29"/>
      <c r="L173" s="28" t="s">
        <v>25</v>
      </c>
      <c r="M173" s="28" t="s">
        <v>26</v>
      </c>
      <c r="N173" s="29"/>
      <c r="O173" s="30"/>
      <c r="P173" s="1"/>
      <c r="Q173" s="1"/>
      <c r="R173" s="1"/>
      <c r="S173" s="1"/>
      <c r="T173" s="27"/>
      <c r="U173" s="1"/>
      <c r="V173" s="1"/>
      <c r="W173" s="1"/>
      <c r="X173" s="1"/>
      <c r="Y173" s="1"/>
      <c r="Z173" s="1"/>
    </row>
    <row r="174" ht="18" customHeight="1" spans="1:26">
      <c r="A174" s="28"/>
      <c r="B174" s="28" t="s">
        <v>316</v>
      </c>
      <c r="C174" s="28" t="s">
        <v>47</v>
      </c>
      <c r="D174" s="28">
        <v>6</v>
      </c>
      <c r="E174" s="28">
        <v>6</v>
      </c>
      <c r="F174" s="28">
        <v>6</v>
      </c>
      <c r="G174" s="28">
        <v>6</v>
      </c>
      <c r="H174" s="28">
        <f>'PACC - SNCC.F.053'!$D174+'PACC - SNCC.F.053'!$E174+F174+G174</f>
        <v>24</v>
      </c>
      <c r="I174" s="29">
        <v>207</v>
      </c>
      <c r="J174" s="29">
        <f t="shared" si="7"/>
        <v>4968</v>
      </c>
      <c r="K174" s="29"/>
      <c r="L174" s="28" t="s">
        <v>25</v>
      </c>
      <c r="M174" s="28" t="s">
        <v>26</v>
      </c>
      <c r="N174" s="29"/>
      <c r="O174" s="30"/>
      <c r="P174" s="1"/>
      <c r="Q174" s="1"/>
      <c r="R174" s="1"/>
      <c r="S174" s="1"/>
      <c r="T174" s="27" t="s">
        <v>317</v>
      </c>
      <c r="U174" s="1"/>
      <c r="V174" s="1"/>
      <c r="W174" s="1"/>
      <c r="X174" s="1"/>
      <c r="Y174" s="1"/>
      <c r="Z174" s="1"/>
    </row>
    <row r="175" ht="18" customHeight="1" spans="1:26">
      <c r="A175" s="28"/>
      <c r="B175" s="28" t="s">
        <v>318</v>
      </c>
      <c r="C175" s="28" t="s">
        <v>115</v>
      </c>
      <c r="D175" s="28">
        <v>6</v>
      </c>
      <c r="E175" s="28">
        <v>6</v>
      </c>
      <c r="F175" s="28">
        <v>6</v>
      </c>
      <c r="G175" s="28">
        <v>6</v>
      </c>
      <c r="H175" s="28">
        <f>'PACC - SNCC.F.053'!$D175+'PACC - SNCC.F.053'!$E175+F175+G175</f>
        <v>24</v>
      </c>
      <c r="I175" s="29">
        <v>220</v>
      </c>
      <c r="J175" s="29">
        <f t="shared" si="7"/>
        <v>5280</v>
      </c>
      <c r="K175" s="29"/>
      <c r="L175" s="28" t="s">
        <v>25</v>
      </c>
      <c r="M175" s="28" t="s">
        <v>26</v>
      </c>
      <c r="N175" s="29"/>
      <c r="O175" s="30"/>
      <c r="P175" s="1"/>
      <c r="Q175" s="1"/>
      <c r="R175" s="1"/>
      <c r="S175" s="1"/>
      <c r="T175" s="27" t="s">
        <v>319</v>
      </c>
      <c r="U175" s="1"/>
      <c r="V175" s="1"/>
      <c r="W175" s="1"/>
      <c r="X175" s="1"/>
      <c r="Y175" s="1"/>
      <c r="Z175" s="1"/>
    </row>
    <row r="176" ht="18" customHeight="1" spans="1:26">
      <c r="A176" s="28"/>
      <c r="B176" s="28" t="s">
        <v>320</v>
      </c>
      <c r="C176" s="28" t="s">
        <v>307</v>
      </c>
      <c r="D176" s="28">
        <v>8</v>
      </c>
      <c r="E176" s="28">
        <v>0</v>
      </c>
      <c r="F176" s="28">
        <v>2</v>
      </c>
      <c r="G176" s="28">
        <v>5</v>
      </c>
      <c r="H176" s="28">
        <f>'PACC - SNCC.F.053'!$D176+'PACC - SNCC.F.053'!$E176+F176+G176</f>
        <v>15</v>
      </c>
      <c r="I176" s="29">
        <v>936.44</v>
      </c>
      <c r="J176" s="29">
        <f t="shared" si="7"/>
        <v>14046.6</v>
      </c>
      <c r="K176" s="29"/>
      <c r="L176" s="28" t="s">
        <v>25</v>
      </c>
      <c r="M176" s="28" t="s">
        <v>26</v>
      </c>
      <c r="N176" s="29"/>
      <c r="O176" s="30"/>
      <c r="P176" s="1"/>
      <c r="Q176" s="1"/>
      <c r="R176" s="1"/>
      <c r="S176" s="1"/>
      <c r="T176" s="27" t="s">
        <v>321</v>
      </c>
      <c r="U176" s="1"/>
      <c r="V176" s="1"/>
      <c r="W176" s="1"/>
      <c r="X176" s="1"/>
      <c r="Y176" s="1"/>
      <c r="Z176" s="1"/>
    </row>
    <row r="177" ht="18" customHeight="1" spans="1:26">
      <c r="A177" s="28"/>
      <c r="B177" s="28" t="s">
        <v>322</v>
      </c>
      <c r="C177" s="28" t="s">
        <v>115</v>
      </c>
      <c r="D177" s="28">
        <v>12</v>
      </c>
      <c r="E177" s="28">
        <v>18</v>
      </c>
      <c r="F177" s="28">
        <v>10</v>
      </c>
      <c r="G177" s="28">
        <v>10</v>
      </c>
      <c r="H177" s="28">
        <f>'PACC - SNCC.F.053'!$D177+'PACC - SNCC.F.053'!$E177+F177+G177</f>
        <v>50</v>
      </c>
      <c r="I177" s="29">
        <v>188.98</v>
      </c>
      <c r="J177" s="29">
        <f t="shared" si="7"/>
        <v>9449</v>
      </c>
      <c r="K177" s="29"/>
      <c r="L177" s="28" t="s">
        <v>25</v>
      </c>
      <c r="M177" s="28" t="s">
        <v>26</v>
      </c>
      <c r="N177" s="29"/>
      <c r="O177" s="30"/>
      <c r="P177" s="1"/>
      <c r="Q177" s="1"/>
      <c r="R177" s="1"/>
      <c r="S177" s="1"/>
      <c r="T177" s="27" t="s">
        <v>323</v>
      </c>
      <c r="U177" s="1"/>
      <c r="V177" s="1"/>
      <c r="W177" s="1"/>
      <c r="X177" s="1"/>
      <c r="Y177" s="1"/>
      <c r="Z177" s="1"/>
    </row>
    <row r="178" ht="18" customHeight="1" spans="1:26">
      <c r="A178" s="28"/>
      <c r="B178" s="28" t="s">
        <v>324</v>
      </c>
      <c r="C178" s="28" t="s">
        <v>74</v>
      </c>
      <c r="D178" s="28">
        <v>3</v>
      </c>
      <c r="E178" s="28">
        <v>0</v>
      </c>
      <c r="F178" s="28">
        <v>5</v>
      </c>
      <c r="G178" s="28">
        <v>2</v>
      </c>
      <c r="H178" s="28">
        <f>'PACC - SNCC.F.053'!$D178+'PACC - SNCC.F.053'!$E178+F178+G178</f>
        <v>10</v>
      </c>
      <c r="I178" s="29">
        <v>58.97</v>
      </c>
      <c r="J178" s="29">
        <f t="shared" si="7"/>
        <v>589.7</v>
      </c>
      <c r="K178" s="29"/>
      <c r="L178" s="28" t="s">
        <v>25</v>
      </c>
      <c r="M178" s="28" t="s">
        <v>26</v>
      </c>
      <c r="N178" s="29"/>
      <c r="O178" s="30"/>
      <c r="P178" s="1"/>
      <c r="Q178" s="1"/>
      <c r="R178" s="1"/>
      <c r="S178" s="1"/>
      <c r="T178" s="27" t="s">
        <v>325</v>
      </c>
      <c r="U178" s="1"/>
      <c r="V178" s="1"/>
      <c r="W178" s="1"/>
      <c r="X178" s="1"/>
      <c r="Y178" s="1"/>
      <c r="Z178" s="1"/>
    </row>
    <row r="179" ht="18" customHeight="1" spans="1:26">
      <c r="A179" s="28"/>
      <c r="B179" s="28" t="s">
        <v>326</v>
      </c>
      <c r="C179" s="28" t="s">
        <v>307</v>
      </c>
      <c r="D179" s="28">
        <v>18</v>
      </c>
      <c r="E179" s="28">
        <v>14</v>
      </c>
      <c r="F179" s="28">
        <v>12</v>
      </c>
      <c r="G179" s="28">
        <v>12</v>
      </c>
      <c r="H179" s="28">
        <f>'PACC - SNCC.F.053'!$D179+'PACC - SNCC.F.053'!$E179+F179+G179</f>
        <v>56</v>
      </c>
      <c r="I179" s="29">
        <v>74</v>
      </c>
      <c r="J179" s="29">
        <f t="shared" si="7"/>
        <v>4144</v>
      </c>
      <c r="K179" s="29"/>
      <c r="L179" s="28" t="s">
        <v>25</v>
      </c>
      <c r="M179" s="28" t="s">
        <v>26</v>
      </c>
      <c r="N179" s="29"/>
      <c r="O179" s="30"/>
      <c r="P179" s="1"/>
      <c r="Q179" s="1"/>
      <c r="R179" s="1"/>
      <c r="S179" s="1"/>
      <c r="T179" s="27" t="s">
        <v>327</v>
      </c>
      <c r="U179" s="1"/>
      <c r="V179" s="1"/>
      <c r="W179" s="1"/>
      <c r="X179" s="1"/>
      <c r="Y179" s="1"/>
      <c r="Z179" s="1"/>
    </row>
    <row r="180" ht="18" customHeight="1" spans="1:26">
      <c r="A180" s="28"/>
      <c r="B180" s="28" t="s">
        <v>328</v>
      </c>
      <c r="C180" s="28" t="s">
        <v>307</v>
      </c>
      <c r="D180" s="28">
        <v>25</v>
      </c>
      <c r="E180" s="28">
        <v>25</v>
      </c>
      <c r="F180" s="28">
        <v>25</v>
      </c>
      <c r="G180" s="28">
        <v>25</v>
      </c>
      <c r="H180" s="28">
        <f>'PACC - SNCC.F.053'!$D180+'PACC - SNCC.F.053'!$E180+F180+G180</f>
        <v>100</v>
      </c>
      <c r="I180" s="29">
        <v>86.44</v>
      </c>
      <c r="J180" s="29">
        <f t="shared" si="7"/>
        <v>8644</v>
      </c>
      <c r="K180" s="29"/>
      <c r="L180" s="28" t="s">
        <v>25</v>
      </c>
      <c r="M180" s="28" t="s">
        <v>26</v>
      </c>
      <c r="N180" s="29"/>
      <c r="O180" s="30"/>
      <c r="P180" s="1"/>
      <c r="Q180" s="1"/>
      <c r="R180" s="1"/>
      <c r="S180" s="1"/>
      <c r="T180" s="27" t="s">
        <v>329</v>
      </c>
      <c r="U180" s="1"/>
      <c r="V180" s="1"/>
      <c r="W180" s="1"/>
      <c r="X180" s="1"/>
      <c r="Y180" s="1"/>
      <c r="Z180" s="1"/>
    </row>
    <row r="181" ht="18" customHeight="1" spans="1:26">
      <c r="A181" s="28"/>
      <c r="B181" s="28" t="s">
        <v>330</v>
      </c>
      <c r="C181" s="28" t="s">
        <v>307</v>
      </c>
      <c r="D181" s="28">
        <v>9</v>
      </c>
      <c r="E181" s="28">
        <v>9</v>
      </c>
      <c r="F181" s="28">
        <v>9</v>
      </c>
      <c r="G181" s="28">
        <v>9</v>
      </c>
      <c r="H181" s="28">
        <f>'PACC - SNCC.F.053'!$D181+'PACC - SNCC.F.053'!$E181+F181+G181</f>
        <v>36</v>
      </c>
      <c r="I181" s="29">
        <v>225</v>
      </c>
      <c r="J181" s="29">
        <f t="shared" si="7"/>
        <v>8100</v>
      </c>
      <c r="K181" s="29"/>
      <c r="L181" s="28" t="s">
        <v>25</v>
      </c>
      <c r="M181" s="28" t="s">
        <v>26</v>
      </c>
      <c r="N181" s="29"/>
      <c r="O181" s="30"/>
      <c r="P181" s="1"/>
      <c r="Q181" s="1"/>
      <c r="R181" s="1"/>
      <c r="S181" s="1"/>
      <c r="T181" s="27" t="s">
        <v>331</v>
      </c>
      <c r="U181" s="1"/>
      <c r="V181" s="1"/>
      <c r="W181" s="1"/>
      <c r="X181" s="1"/>
      <c r="Y181" s="1"/>
      <c r="Z181" s="1"/>
    </row>
    <row r="182" ht="18" customHeight="1" spans="1:26">
      <c r="A182" s="28"/>
      <c r="B182" s="28" t="s">
        <v>332</v>
      </c>
      <c r="C182" s="28" t="s">
        <v>74</v>
      </c>
      <c r="D182" s="28">
        <v>5</v>
      </c>
      <c r="E182" s="28">
        <v>0</v>
      </c>
      <c r="F182" s="28">
        <v>5</v>
      </c>
      <c r="G182" s="28">
        <v>0</v>
      </c>
      <c r="H182" s="28">
        <f>'PACC - SNCC.F.053'!$D182+'PACC - SNCC.F.053'!$E182+F182+G182</f>
        <v>10</v>
      </c>
      <c r="I182" s="29">
        <v>420</v>
      </c>
      <c r="J182" s="29">
        <f t="shared" si="7"/>
        <v>4200</v>
      </c>
      <c r="K182" s="29"/>
      <c r="L182" s="28" t="s">
        <v>25</v>
      </c>
      <c r="M182" s="28"/>
      <c r="N182" s="29"/>
      <c r="O182" s="30"/>
      <c r="P182" s="1"/>
      <c r="Q182" s="1"/>
      <c r="R182" s="1"/>
      <c r="S182" s="1"/>
      <c r="T182" s="27" t="s">
        <v>333</v>
      </c>
      <c r="U182" s="1"/>
      <c r="V182" s="1"/>
      <c r="W182" s="1"/>
      <c r="X182" s="1"/>
      <c r="Y182" s="1"/>
      <c r="Z182" s="1"/>
    </row>
    <row r="183" ht="18" customHeight="1" spans="1:26">
      <c r="A183" s="28"/>
      <c r="B183" s="28" t="s">
        <v>334</v>
      </c>
      <c r="C183" s="28" t="s">
        <v>74</v>
      </c>
      <c r="D183" s="28">
        <v>2</v>
      </c>
      <c r="E183" s="28">
        <v>0</v>
      </c>
      <c r="F183" s="28">
        <v>0</v>
      </c>
      <c r="G183" s="28">
        <v>0</v>
      </c>
      <c r="H183" s="28">
        <v>2</v>
      </c>
      <c r="I183" s="29">
        <v>140</v>
      </c>
      <c r="J183" s="29">
        <v>280</v>
      </c>
      <c r="K183" s="29"/>
      <c r="L183" s="28" t="s">
        <v>25</v>
      </c>
      <c r="M183" s="28"/>
      <c r="N183" s="29"/>
      <c r="O183" s="30"/>
      <c r="P183" s="1"/>
      <c r="Q183" s="1"/>
      <c r="R183" s="1"/>
      <c r="S183" s="1"/>
      <c r="T183" s="27" t="s">
        <v>335</v>
      </c>
      <c r="U183" s="1"/>
      <c r="V183" s="1"/>
      <c r="W183" s="1"/>
      <c r="X183" s="1"/>
      <c r="Y183" s="1"/>
      <c r="Z183" s="1"/>
    </row>
    <row r="184" ht="18" customHeight="1" spans="1:26">
      <c r="A184" s="28"/>
      <c r="B184" s="28" t="s">
        <v>336</v>
      </c>
      <c r="C184" s="28" t="s">
        <v>279</v>
      </c>
      <c r="D184" s="28">
        <v>6</v>
      </c>
      <c r="E184" s="28">
        <v>6</v>
      </c>
      <c r="F184" s="28">
        <v>6</v>
      </c>
      <c r="G184" s="28">
        <v>6</v>
      </c>
      <c r="H184" s="28">
        <f>'PACC - SNCC.F.053'!$D184+'PACC - SNCC.F.053'!$E184+F184+G184</f>
        <v>24</v>
      </c>
      <c r="I184" s="29">
        <v>186.44</v>
      </c>
      <c r="J184" s="29">
        <f t="shared" ref="J184:J188" si="8">H184*I184</f>
        <v>4474.56</v>
      </c>
      <c r="K184" s="29"/>
      <c r="L184" s="28" t="s">
        <v>25</v>
      </c>
      <c r="M184" s="28" t="s">
        <v>26</v>
      </c>
      <c r="N184" s="29"/>
      <c r="O184" s="30"/>
      <c r="P184" s="1"/>
      <c r="Q184" s="1"/>
      <c r="R184" s="1"/>
      <c r="S184" s="1"/>
      <c r="T184" s="27"/>
      <c r="U184" s="1"/>
      <c r="V184" s="1"/>
      <c r="W184" s="1"/>
      <c r="X184" s="1"/>
      <c r="Y184" s="1"/>
      <c r="Z184" s="1"/>
    </row>
    <row r="185" ht="18" customHeight="1" spans="1:26">
      <c r="A185" s="28"/>
      <c r="B185" s="28" t="s">
        <v>337</v>
      </c>
      <c r="C185" s="28" t="s">
        <v>279</v>
      </c>
      <c r="D185" s="28">
        <v>3</v>
      </c>
      <c r="E185" s="28">
        <v>3</v>
      </c>
      <c r="F185" s="28">
        <v>3</v>
      </c>
      <c r="G185" s="28">
        <v>3</v>
      </c>
      <c r="H185" s="28">
        <f>'PACC - SNCC.F.053'!$D185+'PACC - SNCC.F.053'!$E185+F185+G185</f>
        <v>12</v>
      </c>
      <c r="I185" s="29">
        <v>1200</v>
      </c>
      <c r="J185" s="29">
        <f t="shared" si="8"/>
        <v>14400</v>
      </c>
      <c r="K185" s="29"/>
      <c r="L185" s="28" t="s">
        <v>25</v>
      </c>
      <c r="M185" s="28" t="s">
        <v>26</v>
      </c>
      <c r="N185" s="29"/>
      <c r="O185" s="30"/>
      <c r="P185" s="1"/>
      <c r="Q185" s="1"/>
      <c r="R185" s="1"/>
      <c r="S185" s="1"/>
      <c r="T185" s="27"/>
      <c r="U185" s="1"/>
      <c r="V185" s="1"/>
      <c r="W185" s="1"/>
      <c r="X185" s="1"/>
      <c r="Y185" s="1"/>
      <c r="Z185" s="1"/>
    </row>
    <row r="186" ht="18" customHeight="1" spans="1:26">
      <c r="A186" s="28"/>
      <c r="B186" s="28" t="s">
        <v>338</v>
      </c>
      <c r="C186" s="28" t="s">
        <v>279</v>
      </c>
      <c r="D186" s="28">
        <v>8</v>
      </c>
      <c r="E186" s="28">
        <v>8</v>
      </c>
      <c r="F186" s="28">
        <v>8</v>
      </c>
      <c r="G186" s="28">
        <v>8</v>
      </c>
      <c r="H186" s="28">
        <f>'PACC - SNCC.F.053'!$D186+'PACC - SNCC.F.053'!$E186+F186+G186</f>
        <v>32</v>
      </c>
      <c r="I186" s="29">
        <v>1200</v>
      </c>
      <c r="J186" s="29">
        <f t="shared" si="8"/>
        <v>38400</v>
      </c>
      <c r="K186" s="29"/>
      <c r="L186" s="28" t="s">
        <v>25</v>
      </c>
      <c r="M186" s="28" t="s">
        <v>26</v>
      </c>
      <c r="N186" s="29"/>
      <c r="O186" s="30"/>
      <c r="P186" s="1"/>
      <c r="Q186" s="1"/>
      <c r="R186" s="1"/>
      <c r="S186" s="1"/>
      <c r="T186" s="27"/>
      <c r="U186" s="1"/>
      <c r="V186" s="1"/>
      <c r="W186" s="1"/>
      <c r="X186" s="1"/>
      <c r="Y186" s="1"/>
      <c r="Z186" s="1"/>
    </row>
    <row r="187" ht="18" customHeight="1" spans="1:26">
      <c r="A187" s="28"/>
      <c r="B187" s="28" t="s">
        <v>339</v>
      </c>
      <c r="C187" s="28" t="s">
        <v>279</v>
      </c>
      <c r="D187" s="28">
        <v>8</v>
      </c>
      <c r="E187" s="28">
        <v>8</v>
      </c>
      <c r="F187" s="28">
        <v>8</v>
      </c>
      <c r="G187" s="28">
        <v>8</v>
      </c>
      <c r="H187" s="28">
        <f>'PACC - SNCC.F.053'!$D187+'PACC - SNCC.F.053'!$E187+F187+G187</f>
        <v>32</v>
      </c>
      <c r="I187" s="29">
        <v>1550</v>
      </c>
      <c r="J187" s="29">
        <f t="shared" si="8"/>
        <v>49600</v>
      </c>
      <c r="K187" s="29"/>
      <c r="L187" s="28" t="s">
        <v>25</v>
      </c>
      <c r="M187" s="28" t="s">
        <v>26</v>
      </c>
      <c r="N187" s="29"/>
      <c r="O187" s="30"/>
      <c r="P187" s="1"/>
      <c r="Q187" s="1"/>
      <c r="R187" s="1"/>
      <c r="S187" s="1"/>
      <c r="T187" s="27"/>
      <c r="U187" s="1"/>
      <c r="V187" s="1"/>
      <c r="W187" s="1"/>
      <c r="X187" s="1"/>
      <c r="Y187" s="1"/>
      <c r="Z187" s="1"/>
    </row>
    <row r="188" ht="18" customHeight="1" spans="1:26">
      <c r="A188" s="28"/>
      <c r="B188" s="28" t="s">
        <v>340</v>
      </c>
      <c r="C188" s="28" t="s">
        <v>341</v>
      </c>
      <c r="D188" s="28">
        <v>3</v>
      </c>
      <c r="E188" s="28">
        <v>3</v>
      </c>
      <c r="F188" s="28">
        <v>3</v>
      </c>
      <c r="G188" s="28">
        <v>3</v>
      </c>
      <c r="H188" s="28">
        <f>'PACC - SNCC.F.053'!$D188+'PACC - SNCC.F.053'!$E188+F188+G188</f>
        <v>12</v>
      </c>
      <c r="I188" s="29">
        <v>250</v>
      </c>
      <c r="J188" s="29">
        <f t="shared" si="8"/>
        <v>3000</v>
      </c>
      <c r="K188" s="29"/>
      <c r="L188" s="28" t="s">
        <v>25</v>
      </c>
      <c r="M188" s="28" t="s">
        <v>26</v>
      </c>
      <c r="N188" s="29"/>
      <c r="O188" s="30"/>
      <c r="P188" s="1"/>
      <c r="Q188" s="1"/>
      <c r="R188" s="1"/>
      <c r="S188" s="1"/>
      <c r="T188" s="27"/>
      <c r="U188" s="1"/>
      <c r="V188" s="1"/>
      <c r="W188" s="1"/>
      <c r="X188" s="1"/>
      <c r="Y188" s="1"/>
      <c r="Z188" s="1"/>
    </row>
    <row r="189" ht="18" customHeight="1" spans="1:26">
      <c r="A189" s="28"/>
      <c r="B189" s="28"/>
      <c r="C189" s="28"/>
      <c r="D189" s="28"/>
      <c r="E189" s="28"/>
      <c r="F189" s="28"/>
      <c r="G189" s="28"/>
      <c r="H189" s="28"/>
      <c r="I189" s="29"/>
      <c r="J189" s="29"/>
      <c r="K189" s="29">
        <v>615066.86</v>
      </c>
      <c r="L189" s="28" t="s">
        <v>25</v>
      </c>
      <c r="M189" s="28" t="s">
        <v>26</v>
      </c>
      <c r="N189" s="29"/>
      <c r="O189" s="30"/>
      <c r="P189" s="1"/>
      <c r="Q189" s="1"/>
      <c r="R189" s="1"/>
      <c r="S189" s="1"/>
      <c r="T189" s="27"/>
      <c r="U189" s="1"/>
      <c r="V189" s="1"/>
      <c r="W189" s="1"/>
      <c r="X189" s="1"/>
      <c r="Y189" s="1"/>
      <c r="Z189" s="1"/>
    </row>
    <row r="190" ht="18" customHeight="1" spans="1:26">
      <c r="A190" s="28" t="s">
        <v>342</v>
      </c>
      <c r="B190" s="28"/>
      <c r="C190" s="28"/>
      <c r="D190" s="28"/>
      <c r="E190" s="28"/>
      <c r="F190" s="28"/>
      <c r="G190" s="28"/>
      <c r="H190" s="28"/>
      <c r="I190" s="29"/>
      <c r="J190" s="29"/>
      <c r="K190" s="29"/>
      <c r="L190" s="28" t="s">
        <v>25</v>
      </c>
      <c r="M190" s="28" t="s">
        <v>26</v>
      </c>
      <c r="N190" s="29"/>
      <c r="O190" s="30"/>
      <c r="P190" s="1"/>
      <c r="Q190" s="1"/>
      <c r="R190" s="1"/>
      <c r="S190" s="1"/>
      <c r="T190" s="27"/>
      <c r="U190" s="1"/>
      <c r="V190" s="1"/>
      <c r="W190" s="1"/>
      <c r="X190" s="1"/>
      <c r="Y190" s="1"/>
      <c r="Z190" s="1"/>
    </row>
    <row r="191" ht="18" customHeight="1" spans="1:26">
      <c r="A191" s="28"/>
      <c r="B191" s="28" t="s">
        <v>343</v>
      </c>
      <c r="C191" s="28" t="s">
        <v>74</v>
      </c>
      <c r="D191" s="28">
        <v>20</v>
      </c>
      <c r="E191" s="28">
        <v>20</v>
      </c>
      <c r="F191" s="28">
        <v>20</v>
      </c>
      <c r="G191" s="28">
        <v>25</v>
      </c>
      <c r="H191" s="28">
        <f>'PACC - SNCC.F.053'!$D191+'PACC - SNCC.F.053'!$E191+F191+G191</f>
        <v>85</v>
      </c>
      <c r="I191" s="29">
        <v>77.73</v>
      </c>
      <c r="J191" s="29">
        <f t="shared" ref="J191:J193" si="9">H191*I191</f>
        <v>6607.05</v>
      </c>
      <c r="K191" s="29"/>
      <c r="L191" s="28" t="s">
        <v>25</v>
      </c>
      <c r="M191" s="28" t="s">
        <v>26</v>
      </c>
      <c r="N191" s="29"/>
      <c r="O191" s="30" t="s">
        <v>27</v>
      </c>
      <c r="P191" s="1"/>
      <c r="Q191" s="1"/>
      <c r="R191" s="1"/>
      <c r="S191" s="1"/>
      <c r="T191" s="27"/>
      <c r="U191" s="1"/>
      <c r="V191" s="1"/>
      <c r="W191" s="1"/>
      <c r="X191" s="1"/>
      <c r="Y191" s="1"/>
      <c r="Z191" s="1"/>
    </row>
    <row r="192" ht="18" customHeight="1" spans="1:26">
      <c r="A192" s="28"/>
      <c r="B192" s="28" t="s">
        <v>344</v>
      </c>
      <c r="C192" s="28" t="s">
        <v>74</v>
      </c>
      <c r="D192" s="28">
        <v>24</v>
      </c>
      <c r="E192" s="28">
        <v>24</v>
      </c>
      <c r="F192" s="28">
        <v>30</v>
      </c>
      <c r="G192" s="28">
        <v>22</v>
      </c>
      <c r="H192" s="28">
        <f>'PACC - SNCC.F.053'!$D192+'PACC - SNCC.F.053'!$E192+F192+G192</f>
        <v>100</v>
      </c>
      <c r="I192" s="29">
        <v>173.73</v>
      </c>
      <c r="J192" s="29">
        <f t="shared" si="9"/>
        <v>17373</v>
      </c>
      <c r="K192" s="29"/>
      <c r="L192" s="28" t="s">
        <v>25</v>
      </c>
      <c r="M192" s="28" t="s">
        <v>26</v>
      </c>
      <c r="N192" s="29"/>
      <c r="O192" s="30"/>
      <c r="P192" s="1"/>
      <c r="Q192" s="1"/>
      <c r="R192" s="1"/>
      <c r="S192" s="1"/>
      <c r="T192" s="27"/>
      <c r="U192" s="1"/>
      <c r="V192" s="1"/>
      <c r="W192" s="1"/>
      <c r="X192" s="1"/>
      <c r="Y192" s="1"/>
      <c r="Z192" s="1"/>
    </row>
    <row r="193" ht="18" customHeight="1" spans="1:26">
      <c r="A193" s="28"/>
      <c r="B193" s="28" t="s">
        <v>345</v>
      </c>
      <c r="C193" s="28" t="s">
        <v>74</v>
      </c>
      <c r="D193" s="28">
        <v>10</v>
      </c>
      <c r="E193" s="28">
        <v>10</v>
      </c>
      <c r="F193" s="28">
        <v>10</v>
      </c>
      <c r="G193" s="28">
        <v>10</v>
      </c>
      <c r="H193" s="28">
        <f>'PACC - SNCC.F.053'!$D193+'PACC - SNCC.F.053'!$E193+F193+G193</f>
        <v>40</v>
      </c>
      <c r="I193" s="29">
        <v>25</v>
      </c>
      <c r="J193" s="29">
        <f t="shared" si="9"/>
        <v>1000</v>
      </c>
      <c r="K193" s="29"/>
      <c r="L193" s="28" t="s">
        <v>25</v>
      </c>
      <c r="M193" s="28" t="s">
        <v>26</v>
      </c>
      <c r="N193" s="29"/>
      <c r="O193" s="30"/>
      <c r="P193" s="1"/>
      <c r="Q193" s="1"/>
      <c r="R193" s="1"/>
      <c r="S193" s="1"/>
      <c r="T193" s="27"/>
      <c r="U193" s="1"/>
      <c r="V193" s="1"/>
      <c r="W193" s="1"/>
      <c r="X193" s="1"/>
      <c r="Y193" s="1"/>
      <c r="Z193" s="1"/>
    </row>
    <row r="194" ht="18" customHeight="1" spans="1:26">
      <c r="A194" s="28"/>
      <c r="B194" s="28"/>
      <c r="C194" s="28"/>
      <c r="D194" s="28"/>
      <c r="E194" s="28"/>
      <c r="F194" s="28"/>
      <c r="G194" s="28"/>
      <c r="H194" s="28"/>
      <c r="I194" s="29"/>
      <c r="J194" s="29"/>
      <c r="K194" s="29">
        <v>24980.05</v>
      </c>
      <c r="L194" s="28" t="s">
        <v>25</v>
      </c>
      <c r="M194" s="28" t="s">
        <v>26</v>
      </c>
      <c r="N194" s="29"/>
      <c r="O194" s="30"/>
      <c r="P194" s="1"/>
      <c r="Q194" s="1"/>
      <c r="R194" s="1"/>
      <c r="S194" s="1"/>
      <c r="T194" s="27"/>
      <c r="U194" s="1"/>
      <c r="V194" s="1"/>
      <c r="W194" s="1"/>
      <c r="X194" s="1"/>
      <c r="Y194" s="1"/>
      <c r="Z194" s="1"/>
    </row>
    <row r="195" ht="18" customHeight="1" spans="1:26">
      <c r="A195" s="28" t="s">
        <v>54</v>
      </c>
      <c r="B195" s="28"/>
      <c r="C195" s="28"/>
      <c r="D195" s="28"/>
      <c r="E195" s="28"/>
      <c r="F195" s="28"/>
      <c r="G195" s="28"/>
      <c r="H195" s="28">
        <f>'PACC - SNCC.F.053'!$D195+'PACC - SNCC.F.053'!$E195+F195+G195</f>
        <v>0</v>
      </c>
      <c r="I195" s="29"/>
      <c r="J195" s="29">
        <f t="shared" ref="J195:J198" si="10">H195*I195</f>
        <v>0</v>
      </c>
      <c r="K195" s="29"/>
      <c r="L195" s="28" t="s">
        <v>25</v>
      </c>
      <c r="M195" s="28" t="s">
        <v>26</v>
      </c>
      <c r="N195" s="29"/>
      <c r="O195" s="30"/>
      <c r="P195" s="1"/>
      <c r="Q195" s="1"/>
      <c r="R195" s="1"/>
      <c r="S195" s="1"/>
      <c r="T195" s="27"/>
      <c r="U195" s="1"/>
      <c r="V195" s="1"/>
      <c r="W195" s="1"/>
      <c r="X195" s="1"/>
      <c r="Y195" s="1"/>
      <c r="Z195" s="1"/>
    </row>
    <row r="196" ht="18" customHeight="1" spans="1:26">
      <c r="A196" s="28"/>
      <c r="B196" s="28" t="s">
        <v>346</v>
      </c>
      <c r="C196" s="28" t="s">
        <v>74</v>
      </c>
      <c r="D196" s="28">
        <v>5</v>
      </c>
      <c r="E196" s="28">
        <v>5</v>
      </c>
      <c r="F196" s="28">
        <v>3</v>
      </c>
      <c r="G196" s="28">
        <v>5</v>
      </c>
      <c r="H196" s="28">
        <f>'PACC - SNCC.F.053'!$D196+'PACC - SNCC.F.053'!$E196+F196+G196</f>
        <v>18</v>
      </c>
      <c r="I196" s="29">
        <v>375</v>
      </c>
      <c r="J196" s="29">
        <f t="shared" si="10"/>
        <v>6750</v>
      </c>
      <c r="K196" s="29"/>
      <c r="L196" s="28" t="s">
        <v>25</v>
      </c>
      <c r="M196" s="28" t="s">
        <v>26</v>
      </c>
      <c r="N196" s="29"/>
      <c r="O196" s="30" t="s">
        <v>27</v>
      </c>
      <c r="P196" s="1"/>
      <c r="Q196" s="1"/>
      <c r="R196" s="1"/>
      <c r="S196" s="1"/>
      <c r="T196" s="27"/>
      <c r="U196" s="1"/>
      <c r="V196" s="1"/>
      <c r="W196" s="1"/>
      <c r="X196" s="1"/>
      <c r="Y196" s="1"/>
      <c r="Z196" s="1"/>
    </row>
    <row r="197" ht="18" customHeight="1" spans="1:26">
      <c r="A197" s="28"/>
      <c r="B197" s="28" t="s">
        <v>347</v>
      </c>
      <c r="C197" s="28" t="s">
        <v>74</v>
      </c>
      <c r="D197" s="28">
        <v>3</v>
      </c>
      <c r="E197" s="28">
        <v>2</v>
      </c>
      <c r="F197" s="28">
        <v>2</v>
      </c>
      <c r="G197" s="28">
        <v>2</v>
      </c>
      <c r="H197" s="28">
        <f>'PACC - SNCC.F.053'!$D197+'PACC - SNCC.F.053'!$E197+F197+G197</f>
        <v>9</v>
      </c>
      <c r="I197" s="29">
        <v>356.78</v>
      </c>
      <c r="J197" s="29">
        <f t="shared" si="10"/>
        <v>3211.02</v>
      </c>
      <c r="K197" s="29"/>
      <c r="L197" s="28" t="s">
        <v>25</v>
      </c>
      <c r="M197" s="28" t="s">
        <v>26</v>
      </c>
      <c r="N197" s="29"/>
      <c r="O197" s="30"/>
      <c r="P197" s="1"/>
      <c r="Q197" s="1"/>
      <c r="R197" s="1"/>
      <c r="S197" s="1"/>
      <c r="T197" s="27"/>
      <c r="U197" s="1"/>
      <c r="V197" s="1"/>
      <c r="W197" s="1"/>
      <c r="X197" s="1"/>
      <c r="Y197" s="1"/>
      <c r="Z197" s="1"/>
    </row>
    <row r="198" ht="18" customHeight="1" spans="1:26">
      <c r="A198" s="28"/>
      <c r="B198" s="28" t="s">
        <v>348</v>
      </c>
      <c r="C198" s="28" t="s">
        <v>307</v>
      </c>
      <c r="D198" s="28">
        <v>15</v>
      </c>
      <c r="E198" s="28">
        <v>0</v>
      </c>
      <c r="F198" s="28">
        <v>0</v>
      </c>
      <c r="G198" s="28">
        <v>0</v>
      </c>
      <c r="H198" s="28">
        <f>'PACC - SNCC.F.053'!$D198+'PACC - SNCC.F.053'!$E198+F198+G198</f>
        <v>15</v>
      </c>
      <c r="I198" s="29">
        <v>760</v>
      </c>
      <c r="J198" s="29">
        <f t="shared" si="10"/>
        <v>11400</v>
      </c>
      <c r="K198" s="29"/>
      <c r="L198" s="28" t="s">
        <v>25</v>
      </c>
      <c r="M198" s="28" t="s">
        <v>26</v>
      </c>
      <c r="N198" s="29"/>
      <c r="O198" s="30"/>
      <c r="P198" s="1"/>
      <c r="Q198" s="1"/>
      <c r="R198" s="1"/>
      <c r="S198" s="1"/>
      <c r="T198" s="27"/>
      <c r="U198" s="1"/>
      <c r="V198" s="1"/>
      <c r="W198" s="1"/>
      <c r="X198" s="1"/>
      <c r="Y198" s="1"/>
      <c r="Z198" s="1"/>
    </row>
    <row r="199" ht="18" customHeight="1" spans="1:26">
      <c r="A199" s="28"/>
      <c r="B199" s="28"/>
      <c r="C199" s="28"/>
      <c r="D199" s="28"/>
      <c r="E199" s="28"/>
      <c r="F199" s="28"/>
      <c r="G199" s="28"/>
      <c r="H199" s="28"/>
      <c r="I199" s="29"/>
      <c r="J199" s="28"/>
      <c r="K199" s="29">
        <v>21361.02</v>
      </c>
      <c r="L199" s="28"/>
      <c r="M199" s="28"/>
      <c r="N199" s="29"/>
      <c r="O199" s="30"/>
      <c r="P199" s="1"/>
      <c r="Q199" s="1"/>
      <c r="R199" s="1"/>
      <c r="S199" s="1"/>
      <c r="T199" s="27"/>
      <c r="U199" s="1"/>
      <c r="V199" s="1"/>
      <c r="W199" s="1"/>
      <c r="X199" s="1"/>
      <c r="Y199" s="1"/>
      <c r="Z199" s="1"/>
    </row>
    <row r="200" ht="18" customHeight="1" spans="1:26">
      <c r="A200" s="28" t="s">
        <v>118</v>
      </c>
      <c r="B200" s="28"/>
      <c r="C200" s="28"/>
      <c r="D200" s="28"/>
      <c r="E200" s="28"/>
      <c r="F200" s="28"/>
      <c r="G200" s="28"/>
      <c r="H200" s="28"/>
      <c r="I200" s="29"/>
      <c r="J200" s="29">
        <f t="shared" ref="J200:J202" si="11">H200*I200</f>
        <v>0</v>
      </c>
      <c r="K200" s="29"/>
      <c r="L200" s="28" t="s">
        <v>25</v>
      </c>
      <c r="M200" s="28" t="s">
        <v>349</v>
      </c>
      <c r="N200" s="29"/>
      <c r="O200" s="30"/>
      <c r="P200" s="1"/>
      <c r="Q200" s="1"/>
      <c r="R200" s="1"/>
      <c r="S200" s="1"/>
      <c r="T200" s="27"/>
      <c r="U200" s="1"/>
      <c r="V200" s="1"/>
      <c r="W200" s="1"/>
      <c r="X200" s="1"/>
      <c r="Y200" s="1"/>
      <c r="Z200" s="1"/>
    </row>
    <row r="201" ht="18" customHeight="1" spans="1:26">
      <c r="A201" s="28"/>
      <c r="B201" s="28" t="s">
        <v>350</v>
      </c>
      <c r="C201" s="28" t="s">
        <v>47</v>
      </c>
      <c r="D201" s="28">
        <v>30</v>
      </c>
      <c r="E201" s="28">
        <v>15</v>
      </c>
      <c r="F201" s="28">
        <v>15</v>
      </c>
      <c r="G201" s="28">
        <v>20</v>
      </c>
      <c r="H201" s="28">
        <f>'PACC - SNCC.F.053'!$D201+'PACC - SNCC.F.053'!$E201+F201+G201</f>
        <v>80</v>
      </c>
      <c r="I201" s="29">
        <v>239.1</v>
      </c>
      <c r="J201" s="29">
        <f t="shared" si="11"/>
        <v>19128</v>
      </c>
      <c r="K201" s="29"/>
      <c r="L201" s="28" t="s">
        <v>25</v>
      </c>
      <c r="M201" s="28" t="s">
        <v>351</v>
      </c>
      <c r="N201" s="29"/>
      <c r="O201" s="30" t="s">
        <v>352</v>
      </c>
      <c r="P201" s="1"/>
      <c r="Q201" s="1"/>
      <c r="R201" s="1"/>
      <c r="S201" s="1"/>
      <c r="T201" s="27"/>
      <c r="U201" s="1"/>
      <c r="V201" s="1"/>
      <c r="W201" s="1"/>
      <c r="X201" s="1"/>
      <c r="Y201" s="1"/>
      <c r="Z201" s="1"/>
    </row>
    <row r="202" ht="18" customHeight="1" spans="1:26">
      <c r="A202" s="28"/>
      <c r="B202" s="28" t="s">
        <v>353</v>
      </c>
      <c r="C202" s="28" t="s">
        <v>47</v>
      </c>
      <c r="D202" s="28">
        <v>216</v>
      </c>
      <c r="E202" s="28">
        <v>216</v>
      </c>
      <c r="F202" s="28">
        <v>216</v>
      </c>
      <c r="G202" s="28">
        <v>216</v>
      </c>
      <c r="H202" s="28">
        <f>'PACC - SNCC.F.053'!$D202+'PACC - SNCC.F.053'!$E202+F202+G202</f>
        <v>864</v>
      </c>
      <c r="I202" s="29">
        <v>293.1</v>
      </c>
      <c r="J202" s="29">
        <f t="shared" si="11"/>
        <v>253238.4</v>
      </c>
      <c r="K202" s="29"/>
      <c r="L202" s="28"/>
      <c r="M202" s="28" t="s">
        <v>351</v>
      </c>
      <c r="N202" s="29"/>
      <c r="O202" s="30"/>
      <c r="P202" s="1"/>
      <c r="Q202" s="1"/>
      <c r="R202" s="1"/>
      <c r="S202" s="1"/>
      <c r="T202" s="27"/>
      <c r="U202" s="1"/>
      <c r="V202" s="1"/>
      <c r="W202" s="1"/>
      <c r="X202" s="1"/>
      <c r="Y202" s="1"/>
      <c r="Z202" s="1"/>
    </row>
    <row r="203" ht="18" customHeight="1" spans="1:26">
      <c r="A203" s="28"/>
      <c r="B203" s="28"/>
      <c r="C203" s="28"/>
      <c r="D203" s="28"/>
      <c r="E203" s="28"/>
      <c r="F203" s="28"/>
      <c r="G203" s="28"/>
      <c r="H203" s="28"/>
      <c r="I203" s="29"/>
      <c r="J203" s="28"/>
      <c r="K203" s="29">
        <v>272366.4</v>
      </c>
      <c r="L203" s="28"/>
      <c r="M203" s="28"/>
      <c r="N203" s="29"/>
      <c r="O203" s="30"/>
      <c r="P203" s="1"/>
      <c r="Q203" s="1"/>
      <c r="R203" s="1"/>
      <c r="S203" s="1"/>
      <c r="T203" s="27"/>
      <c r="U203" s="1"/>
      <c r="V203" s="1"/>
      <c r="W203" s="1"/>
      <c r="X203" s="1"/>
      <c r="Y203" s="1"/>
      <c r="Z203" s="1"/>
    </row>
    <row r="204" ht="18" customHeight="1" spans="1:26">
      <c r="A204" s="28" t="s">
        <v>142</v>
      </c>
      <c r="B204" s="28"/>
      <c r="C204" s="28"/>
      <c r="D204" s="28"/>
      <c r="E204" s="28"/>
      <c r="F204" s="28"/>
      <c r="G204" s="28"/>
      <c r="H204" s="28"/>
      <c r="I204" s="29"/>
      <c r="J204" s="29"/>
      <c r="K204" s="29"/>
      <c r="L204" s="28" t="s">
        <v>25</v>
      </c>
      <c r="M204" s="28" t="s">
        <v>26</v>
      </c>
      <c r="N204" s="29"/>
      <c r="O204" s="30"/>
      <c r="P204" s="1"/>
      <c r="Q204" s="1"/>
      <c r="R204" s="1"/>
      <c r="S204" s="1"/>
      <c r="T204" s="27"/>
      <c r="U204" s="1"/>
      <c r="V204" s="1"/>
      <c r="W204" s="1"/>
      <c r="X204" s="1"/>
      <c r="Y204" s="1"/>
      <c r="Z204" s="1"/>
    </row>
    <row r="205" ht="18" customHeight="1" spans="1:26">
      <c r="A205" s="28"/>
      <c r="B205" s="28" t="s">
        <v>354</v>
      </c>
      <c r="C205" s="28" t="s">
        <v>115</v>
      </c>
      <c r="D205" s="28">
        <v>10</v>
      </c>
      <c r="E205" s="28">
        <v>10</v>
      </c>
      <c r="F205" s="28">
        <v>10</v>
      </c>
      <c r="G205" s="28">
        <v>10</v>
      </c>
      <c r="H205" s="28">
        <f>'PACC - SNCC.F.053'!$D205+'PACC - SNCC.F.053'!$E205+F205+G205</f>
        <v>40</v>
      </c>
      <c r="I205" s="29">
        <v>325</v>
      </c>
      <c r="J205" s="29">
        <f t="shared" ref="J205:J207" si="12">H205*I205</f>
        <v>13000</v>
      </c>
      <c r="K205" s="29"/>
      <c r="L205" s="28" t="s">
        <v>25</v>
      </c>
      <c r="M205" s="28" t="s">
        <v>355</v>
      </c>
      <c r="N205" s="29"/>
      <c r="O205" s="30" t="s">
        <v>352</v>
      </c>
      <c r="P205" s="1"/>
      <c r="Q205" s="1"/>
      <c r="R205" s="1"/>
      <c r="S205" s="1"/>
      <c r="T205" s="27"/>
      <c r="U205" s="1"/>
      <c r="V205" s="1"/>
      <c r="W205" s="1"/>
      <c r="X205" s="1"/>
      <c r="Y205" s="1"/>
      <c r="Z205" s="1"/>
    </row>
    <row r="206" ht="18" customHeight="1" spans="1:26">
      <c r="A206" s="28"/>
      <c r="B206" s="28" t="s">
        <v>356</v>
      </c>
      <c r="C206" s="28" t="s">
        <v>115</v>
      </c>
      <c r="D206" s="28">
        <v>5</v>
      </c>
      <c r="E206" s="28">
        <v>5</v>
      </c>
      <c r="F206" s="28">
        <v>5</v>
      </c>
      <c r="G206" s="28">
        <v>5</v>
      </c>
      <c r="H206" s="28">
        <f>'PACC - SNCC.F.053'!$D206+'PACC - SNCC.F.053'!$E206+F206+G206</f>
        <v>20</v>
      </c>
      <c r="I206" s="29">
        <v>250</v>
      </c>
      <c r="J206" s="29">
        <f t="shared" si="12"/>
        <v>5000</v>
      </c>
      <c r="K206" s="29"/>
      <c r="L206" s="28" t="s">
        <v>25</v>
      </c>
      <c r="M206" s="28" t="s">
        <v>26</v>
      </c>
      <c r="N206" s="29"/>
      <c r="O206" s="30"/>
      <c r="P206" s="1"/>
      <c r="Q206" s="1"/>
      <c r="R206" s="1"/>
      <c r="S206" s="1"/>
      <c r="T206" s="27"/>
      <c r="U206" s="1"/>
      <c r="V206" s="1"/>
      <c r="W206" s="1"/>
      <c r="X206" s="1"/>
      <c r="Y206" s="1"/>
      <c r="Z206" s="1"/>
    </row>
    <row r="207" ht="18" customHeight="1" spans="1:26">
      <c r="A207" s="28"/>
      <c r="B207" s="28" t="s">
        <v>357</v>
      </c>
      <c r="C207" s="28" t="s">
        <v>74</v>
      </c>
      <c r="D207" s="28">
        <v>0</v>
      </c>
      <c r="E207" s="28">
        <v>4</v>
      </c>
      <c r="F207" s="28">
        <v>0</v>
      </c>
      <c r="G207" s="28">
        <v>0</v>
      </c>
      <c r="H207" s="28">
        <f>'PACC - SNCC.F.053'!$D207+'PACC - SNCC.F.053'!$E207+F207+G207</f>
        <v>4</v>
      </c>
      <c r="I207" s="29">
        <v>8300</v>
      </c>
      <c r="J207" s="29">
        <f t="shared" si="12"/>
        <v>33200</v>
      </c>
      <c r="K207" s="29"/>
      <c r="L207" s="28" t="s">
        <v>25</v>
      </c>
      <c r="M207" s="28" t="s">
        <v>26</v>
      </c>
      <c r="N207" s="29"/>
      <c r="O207" s="30"/>
      <c r="P207" s="1"/>
      <c r="Q207" s="1"/>
      <c r="R207" s="1"/>
      <c r="S207" s="1"/>
      <c r="T207" s="27"/>
      <c r="U207" s="1"/>
      <c r="V207" s="1"/>
      <c r="W207" s="1"/>
      <c r="X207" s="1"/>
      <c r="Y207" s="1"/>
      <c r="Z207" s="1"/>
    </row>
    <row r="208" ht="18" customHeight="1" spans="1:26">
      <c r="A208" s="28"/>
      <c r="B208" s="28" t="s">
        <v>358</v>
      </c>
      <c r="C208" s="28" t="s">
        <v>47</v>
      </c>
      <c r="D208" s="28">
        <v>25</v>
      </c>
      <c r="E208" s="28">
        <v>25</v>
      </c>
      <c r="F208" s="28">
        <v>25</v>
      </c>
      <c r="G208" s="28">
        <v>25</v>
      </c>
      <c r="H208" s="28">
        <f>'PACC - SNCC.F.053'!$D208+'PACC - SNCC.F.053'!$E208+F208+G208</f>
        <v>100</v>
      </c>
      <c r="I208" s="29">
        <v>272.5</v>
      </c>
      <c r="J208" s="32">
        <f>'PACC - SNCC.F.053'!$H208*'PACC - SNCC.F.053'!$I208</f>
        <v>27250</v>
      </c>
      <c r="K208" s="29"/>
      <c r="L208" s="28" t="s">
        <v>25</v>
      </c>
      <c r="M208" s="28" t="s">
        <v>26</v>
      </c>
      <c r="N208" s="29"/>
      <c r="O208" s="30"/>
      <c r="P208" s="1"/>
      <c r="Q208" s="1"/>
      <c r="R208" s="1"/>
      <c r="S208" s="1"/>
      <c r="T208" s="27"/>
      <c r="U208" s="1"/>
      <c r="V208" s="1"/>
      <c r="W208" s="1"/>
      <c r="X208" s="1"/>
      <c r="Y208" s="1"/>
      <c r="Z208" s="1"/>
    </row>
    <row r="209" ht="18" customHeight="1" spans="1:26">
      <c r="A209" s="28"/>
      <c r="B209" s="28" t="s">
        <v>359</v>
      </c>
      <c r="C209" s="28" t="s">
        <v>360</v>
      </c>
      <c r="D209" s="28">
        <v>6</v>
      </c>
      <c r="E209" s="28">
        <v>6</v>
      </c>
      <c r="F209" s="28">
        <v>6</v>
      </c>
      <c r="G209" s="28">
        <v>6</v>
      </c>
      <c r="H209" s="28">
        <f>'PACC - SNCC.F.053'!$D209+'PACC - SNCC.F.053'!$E209+F209+G209</f>
        <v>24</v>
      </c>
      <c r="I209" s="29">
        <v>1522.1</v>
      </c>
      <c r="J209" s="32">
        <f>H209*I209</f>
        <v>36530.4</v>
      </c>
      <c r="K209" s="29"/>
      <c r="L209" s="28" t="s">
        <v>25</v>
      </c>
      <c r="M209" s="28" t="s">
        <v>26</v>
      </c>
      <c r="N209" s="29"/>
      <c r="O209" s="30"/>
      <c r="P209" s="1"/>
      <c r="Q209" s="1"/>
      <c r="R209" s="1"/>
      <c r="S209" s="1"/>
      <c r="T209" s="27"/>
      <c r="U209" s="1"/>
      <c r="V209" s="1"/>
      <c r="W209" s="1"/>
      <c r="X209" s="1"/>
      <c r="Y209" s="1"/>
      <c r="Z209" s="1"/>
    </row>
    <row r="210" ht="18" customHeight="1" spans="1:26">
      <c r="A210" s="28"/>
      <c r="B210" s="28"/>
      <c r="C210" s="28"/>
      <c r="D210" s="28"/>
      <c r="E210" s="28"/>
      <c r="F210" s="28"/>
      <c r="G210" s="28"/>
      <c r="H210" s="28"/>
      <c r="I210" s="29"/>
      <c r="J210" s="38"/>
      <c r="K210" s="39">
        <v>114980.4</v>
      </c>
      <c r="L210" s="28"/>
      <c r="M210" s="28"/>
      <c r="N210" s="29"/>
      <c r="O210" s="30"/>
      <c r="P210" s="1"/>
      <c r="Q210" s="1"/>
      <c r="R210" s="1"/>
      <c r="S210" s="1"/>
      <c r="T210" s="27"/>
      <c r="U210" s="1"/>
      <c r="V210" s="1"/>
      <c r="W210" s="1"/>
      <c r="X210" s="1"/>
      <c r="Y210" s="1"/>
      <c r="Z210" s="1"/>
    </row>
    <row r="211" ht="18" customHeight="1" spans="1:26">
      <c r="A211" s="28" t="s">
        <v>361</v>
      </c>
      <c r="B211" s="28"/>
      <c r="C211" s="28"/>
      <c r="D211" s="28"/>
      <c r="E211" s="28"/>
      <c r="F211" s="28"/>
      <c r="G211" s="28"/>
      <c r="H211" s="28">
        <f>'PACC - SNCC.F.053'!$D211+'PACC - SNCC.F.053'!$E211+F211+G211</f>
        <v>0</v>
      </c>
      <c r="I211" s="29"/>
      <c r="J211" s="29">
        <f t="shared" ref="J211:J220" si="13">H211*I211</f>
        <v>0</v>
      </c>
      <c r="K211" s="29"/>
      <c r="L211" s="28" t="s">
        <v>25</v>
      </c>
      <c r="M211" s="28" t="s">
        <v>26</v>
      </c>
      <c r="N211" s="29"/>
      <c r="O211" s="30"/>
      <c r="P211" s="1"/>
      <c r="Q211" s="1"/>
      <c r="R211" s="1"/>
      <c r="S211" s="1"/>
      <c r="T211" s="27"/>
      <c r="U211" s="1"/>
      <c r="V211" s="1"/>
      <c r="W211" s="1"/>
      <c r="X211" s="1"/>
      <c r="Y211" s="1"/>
      <c r="Z211" s="1"/>
    </row>
    <row r="212" ht="18" customHeight="1" spans="1:26">
      <c r="A212" s="28"/>
      <c r="B212" s="28" t="s">
        <v>362</v>
      </c>
      <c r="C212" s="28" t="s">
        <v>74</v>
      </c>
      <c r="D212" s="28">
        <v>0</v>
      </c>
      <c r="E212" s="28">
        <v>2</v>
      </c>
      <c r="F212" s="28">
        <v>2</v>
      </c>
      <c r="G212" s="28">
        <v>2</v>
      </c>
      <c r="H212" s="28">
        <f>'PACC - SNCC.F.053'!$D212+'PACC - SNCC.F.053'!$E212+F212+G212</f>
        <v>6</v>
      </c>
      <c r="I212" s="29">
        <v>25000</v>
      </c>
      <c r="J212" s="29">
        <f t="shared" si="13"/>
        <v>150000</v>
      </c>
      <c r="K212" s="29"/>
      <c r="L212" s="28" t="s">
        <v>25</v>
      </c>
      <c r="M212" s="28" t="s">
        <v>363</v>
      </c>
      <c r="N212" s="29"/>
      <c r="O212" s="30" t="s">
        <v>352</v>
      </c>
      <c r="P212" s="1"/>
      <c r="Q212" s="1"/>
      <c r="R212" s="1"/>
      <c r="S212" s="1"/>
      <c r="T212" s="27"/>
      <c r="U212" s="1"/>
      <c r="V212" s="1"/>
      <c r="W212" s="1"/>
      <c r="X212" s="1"/>
      <c r="Y212" s="1"/>
      <c r="Z212" s="1"/>
    </row>
    <row r="213" ht="18" customHeight="1" spans="1:26">
      <c r="A213" s="28"/>
      <c r="B213" s="28" t="s">
        <v>364</v>
      </c>
      <c r="C213" s="28" t="s">
        <v>74</v>
      </c>
      <c r="D213" s="28">
        <v>0</v>
      </c>
      <c r="E213" s="28">
        <v>1</v>
      </c>
      <c r="F213" s="28">
        <v>0</v>
      </c>
      <c r="G213" s="28">
        <v>0</v>
      </c>
      <c r="H213" s="28">
        <f>'PACC - SNCC.F.053'!$D213+'PACC - SNCC.F.053'!$E213+F213+G213</f>
        <v>1</v>
      </c>
      <c r="I213" s="29">
        <v>80000</v>
      </c>
      <c r="J213" s="29">
        <f t="shared" si="13"/>
        <v>80000</v>
      </c>
      <c r="K213" s="29"/>
      <c r="L213" s="28" t="s">
        <v>25</v>
      </c>
      <c r="M213" s="28" t="s">
        <v>363</v>
      </c>
      <c r="N213" s="29"/>
      <c r="O213" s="30"/>
      <c r="P213" s="1"/>
      <c r="Q213" s="1"/>
      <c r="R213" s="1"/>
      <c r="S213" s="1"/>
      <c r="T213" s="27"/>
      <c r="U213" s="1"/>
      <c r="V213" s="1"/>
      <c r="W213" s="1"/>
      <c r="X213" s="1"/>
      <c r="Y213" s="1"/>
      <c r="Z213" s="1"/>
    </row>
    <row r="214" ht="18" customHeight="1" spans="1:26">
      <c r="A214" s="28"/>
      <c r="B214" s="28" t="s">
        <v>365</v>
      </c>
      <c r="C214" s="28" t="s">
        <v>74</v>
      </c>
      <c r="D214" s="28">
        <v>0</v>
      </c>
      <c r="E214" s="28">
        <v>2</v>
      </c>
      <c r="F214" s="28">
        <v>1</v>
      </c>
      <c r="G214" s="28">
        <v>0</v>
      </c>
      <c r="H214" s="28">
        <f>'PACC - SNCC.F.053'!$D214+'PACC - SNCC.F.053'!$E214+F214+G214</f>
        <v>3</v>
      </c>
      <c r="I214" s="29">
        <v>19000</v>
      </c>
      <c r="J214" s="29">
        <f t="shared" si="13"/>
        <v>57000</v>
      </c>
      <c r="K214" s="29"/>
      <c r="L214" s="28" t="s">
        <v>25</v>
      </c>
      <c r="M214" s="28" t="s">
        <v>366</v>
      </c>
      <c r="N214" s="29"/>
      <c r="O214" s="30"/>
      <c r="P214" s="1"/>
      <c r="Q214" s="1"/>
      <c r="R214" s="1"/>
      <c r="S214" s="1"/>
      <c r="T214" s="27"/>
      <c r="U214" s="1"/>
      <c r="V214" s="1"/>
      <c r="W214" s="1"/>
      <c r="X214" s="1"/>
      <c r="Y214" s="1"/>
      <c r="Z214" s="1"/>
    </row>
    <row r="215" ht="18" customHeight="1" spans="1:26">
      <c r="A215" s="28"/>
      <c r="B215" s="28" t="s">
        <v>367</v>
      </c>
      <c r="C215" s="28" t="s">
        <v>74</v>
      </c>
      <c r="D215" s="28">
        <v>2</v>
      </c>
      <c r="E215" s="28">
        <v>2</v>
      </c>
      <c r="F215" s="28">
        <v>2</v>
      </c>
      <c r="G215" s="28">
        <v>2</v>
      </c>
      <c r="H215" s="28">
        <f>'PACC - SNCC.F.053'!$D215+'PACC - SNCC.F.053'!$E215+F215+G215</f>
        <v>8</v>
      </c>
      <c r="I215" s="29">
        <v>325</v>
      </c>
      <c r="J215" s="29">
        <f t="shared" si="13"/>
        <v>2600</v>
      </c>
      <c r="K215" s="29"/>
      <c r="L215" s="28" t="s">
        <v>25</v>
      </c>
      <c r="M215" s="28" t="s">
        <v>366</v>
      </c>
      <c r="N215" s="29"/>
      <c r="O215" s="30"/>
      <c r="P215" s="1"/>
      <c r="Q215" s="1"/>
      <c r="R215" s="1"/>
      <c r="S215" s="1"/>
      <c r="T215" s="27"/>
      <c r="U215" s="1"/>
      <c r="V215" s="1"/>
      <c r="W215" s="1"/>
      <c r="X215" s="1"/>
      <c r="Y215" s="1"/>
      <c r="Z215" s="1"/>
    </row>
    <row r="216" ht="18" customHeight="1" spans="1:26">
      <c r="A216" s="28"/>
      <c r="B216" s="28" t="s">
        <v>368</v>
      </c>
      <c r="C216" s="28" t="s">
        <v>74</v>
      </c>
      <c r="D216" s="28">
        <v>2</v>
      </c>
      <c r="E216" s="28">
        <v>2</v>
      </c>
      <c r="F216" s="28">
        <v>2</v>
      </c>
      <c r="G216" s="28">
        <v>2</v>
      </c>
      <c r="H216" s="28">
        <f>'PACC - SNCC.F.053'!$D216+'PACC - SNCC.F.053'!$E216+F216+G216</f>
        <v>8</v>
      </c>
      <c r="I216" s="29">
        <v>400</v>
      </c>
      <c r="J216" s="29">
        <f t="shared" si="13"/>
        <v>3200</v>
      </c>
      <c r="K216" s="29"/>
      <c r="L216" s="28" t="s">
        <v>25</v>
      </c>
      <c r="M216" s="28" t="s">
        <v>363</v>
      </c>
      <c r="N216" s="29"/>
      <c r="O216" s="30"/>
      <c r="P216" s="1"/>
      <c r="Q216" s="1"/>
      <c r="R216" s="1"/>
      <c r="S216" s="1"/>
      <c r="T216" s="27"/>
      <c r="U216" s="1"/>
      <c r="V216" s="1"/>
      <c r="W216" s="1"/>
      <c r="X216" s="1"/>
      <c r="Y216" s="1"/>
      <c r="Z216" s="1"/>
    </row>
    <row r="217" ht="18" customHeight="1" spans="1:26">
      <c r="A217" s="28"/>
      <c r="B217" s="28" t="s">
        <v>369</v>
      </c>
      <c r="C217" s="28" t="s">
        <v>370</v>
      </c>
      <c r="D217" s="28">
        <v>600</v>
      </c>
      <c r="E217" s="28">
        <v>0</v>
      </c>
      <c r="F217" s="28">
        <v>100</v>
      </c>
      <c r="G217" s="28">
        <v>0</v>
      </c>
      <c r="H217" s="28">
        <f>'PACC - SNCC.F.053'!$D217+'PACC - SNCC.F.053'!$E217+F217+G217</f>
        <v>700</v>
      </c>
      <c r="I217" s="29">
        <v>9</v>
      </c>
      <c r="J217" s="29">
        <f t="shared" si="13"/>
        <v>6300</v>
      </c>
      <c r="K217" s="29"/>
      <c r="L217" s="28" t="s">
        <v>25</v>
      </c>
      <c r="M217" s="28" t="s">
        <v>363</v>
      </c>
      <c r="N217" s="29"/>
      <c r="O217" s="30"/>
      <c r="P217" s="1"/>
      <c r="Q217" s="1"/>
      <c r="R217" s="1"/>
      <c r="S217" s="1"/>
      <c r="T217" s="27"/>
      <c r="U217" s="1"/>
      <c r="V217" s="1"/>
      <c r="W217" s="1"/>
      <c r="X217" s="1"/>
      <c r="Y217" s="1"/>
      <c r="Z217" s="1"/>
    </row>
    <row r="218" ht="18" customHeight="1" spans="1:26">
      <c r="A218" s="28"/>
      <c r="B218" s="28" t="s">
        <v>371</v>
      </c>
      <c r="C218" s="28" t="s">
        <v>372</v>
      </c>
      <c r="D218" s="28">
        <v>2</v>
      </c>
      <c r="E218" s="28">
        <v>2</v>
      </c>
      <c r="F218" s="28">
        <v>2</v>
      </c>
      <c r="G218" s="28">
        <v>2</v>
      </c>
      <c r="H218" s="28">
        <f>'PACC - SNCC.F.053'!$D218+'PACC - SNCC.F.053'!$E218+F218+G218</f>
        <v>8</v>
      </c>
      <c r="I218" s="29">
        <v>5000</v>
      </c>
      <c r="J218" s="29">
        <f t="shared" si="13"/>
        <v>40000</v>
      </c>
      <c r="K218" s="29"/>
      <c r="L218" s="28" t="s">
        <v>25</v>
      </c>
      <c r="M218" s="28" t="s">
        <v>366</v>
      </c>
      <c r="N218" s="29"/>
      <c r="O218" s="30"/>
      <c r="P218" s="1"/>
      <c r="Q218" s="1"/>
      <c r="R218" s="1"/>
      <c r="S218" s="1"/>
      <c r="T218" s="27"/>
      <c r="U218" s="1"/>
      <c r="V218" s="1"/>
      <c r="W218" s="1"/>
      <c r="X218" s="1"/>
      <c r="Y218" s="1"/>
      <c r="Z218" s="1"/>
    </row>
    <row r="219" ht="18" customHeight="1" spans="1:26">
      <c r="A219" s="28"/>
      <c r="B219" s="28" t="s">
        <v>373</v>
      </c>
      <c r="C219" s="28" t="s">
        <v>307</v>
      </c>
      <c r="D219" s="28">
        <v>1</v>
      </c>
      <c r="E219" s="28">
        <v>0</v>
      </c>
      <c r="F219" s="28">
        <v>1</v>
      </c>
      <c r="G219" s="28">
        <v>0</v>
      </c>
      <c r="H219" s="28">
        <f>'PACC - SNCC.F.053'!$D219+'PACC - SNCC.F.053'!$E219+F219+G219</f>
        <v>2</v>
      </c>
      <c r="I219" s="29">
        <v>250</v>
      </c>
      <c r="J219" s="29">
        <f t="shared" si="13"/>
        <v>500</v>
      </c>
      <c r="K219" s="29"/>
      <c r="L219" s="28" t="s">
        <v>25</v>
      </c>
      <c r="M219" s="28" t="s">
        <v>363</v>
      </c>
      <c r="N219" s="29"/>
      <c r="O219" s="30"/>
      <c r="P219" s="1"/>
      <c r="Q219" s="1"/>
      <c r="R219" s="1"/>
      <c r="S219" s="1"/>
      <c r="T219" s="27"/>
      <c r="U219" s="1"/>
      <c r="V219" s="1"/>
      <c r="W219" s="1"/>
      <c r="X219" s="1"/>
      <c r="Y219" s="1"/>
      <c r="Z219" s="1"/>
    </row>
    <row r="220" ht="18" customHeight="1" spans="1:26">
      <c r="A220" s="28"/>
      <c r="B220" s="28" t="s">
        <v>374</v>
      </c>
      <c r="C220" s="28" t="s">
        <v>74</v>
      </c>
      <c r="D220" s="28">
        <v>1</v>
      </c>
      <c r="E220" s="28">
        <v>1</v>
      </c>
      <c r="F220" s="28">
        <v>0</v>
      </c>
      <c r="G220" s="28">
        <v>0</v>
      </c>
      <c r="H220" s="28">
        <f>'PACC - SNCC.F.053'!$D220+'PACC - SNCC.F.053'!$E220+F220+G220</f>
        <v>2</v>
      </c>
      <c r="I220" s="29">
        <v>1000</v>
      </c>
      <c r="J220" s="29">
        <f t="shared" si="13"/>
        <v>2000</v>
      </c>
      <c r="K220" s="29"/>
      <c r="L220" s="28" t="s">
        <v>25</v>
      </c>
      <c r="M220" s="28" t="s">
        <v>363</v>
      </c>
      <c r="N220" s="29"/>
      <c r="O220" s="30"/>
      <c r="P220" s="1"/>
      <c r="Q220" s="1"/>
      <c r="R220" s="1"/>
      <c r="S220" s="1"/>
      <c r="T220" s="27"/>
      <c r="U220" s="1"/>
      <c r="V220" s="1"/>
      <c r="W220" s="1"/>
      <c r="X220" s="1"/>
      <c r="Y220" s="1"/>
      <c r="Z220" s="1"/>
    </row>
    <row r="221" ht="18" customHeight="1" spans="1:26">
      <c r="A221" s="28"/>
      <c r="B221" s="28"/>
      <c r="C221" s="28"/>
      <c r="D221" s="28"/>
      <c r="E221" s="28"/>
      <c r="F221" s="28"/>
      <c r="G221" s="28"/>
      <c r="H221" s="28"/>
      <c r="I221" s="29"/>
      <c r="J221" s="28"/>
      <c r="K221" s="29">
        <v>448600</v>
      </c>
      <c r="L221" s="28"/>
      <c r="M221" s="28"/>
      <c r="N221" s="29"/>
      <c r="O221" s="30"/>
      <c r="P221" s="1"/>
      <c r="Q221" s="1"/>
      <c r="R221" s="1"/>
      <c r="S221" s="1"/>
      <c r="T221" s="27"/>
      <c r="U221" s="1"/>
      <c r="V221" s="1"/>
      <c r="W221" s="1"/>
      <c r="X221" s="1"/>
      <c r="Y221" s="1"/>
      <c r="Z221" s="1"/>
    </row>
    <row r="222" ht="18" customHeight="1" spans="1:26">
      <c r="A222" s="28" t="s">
        <v>323</v>
      </c>
      <c r="B222" s="28"/>
      <c r="C222" s="28"/>
      <c r="D222" s="28"/>
      <c r="E222" s="28"/>
      <c r="F222" s="28"/>
      <c r="G222" s="28"/>
      <c r="H222" s="28">
        <f>'PACC - SNCC.F.053'!$D222+'PACC - SNCC.F.053'!$E222+F222+G222</f>
        <v>0</v>
      </c>
      <c r="I222" s="29"/>
      <c r="J222" s="29">
        <f t="shared" ref="J222:J232" si="14">H222*I222</f>
        <v>0</v>
      </c>
      <c r="K222" s="29"/>
      <c r="L222" s="28" t="s">
        <v>25</v>
      </c>
      <c r="M222" s="28" t="s">
        <v>366</v>
      </c>
      <c r="N222" s="29"/>
      <c r="O222" s="30"/>
      <c r="P222" s="1"/>
      <c r="Q222" s="1"/>
      <c r="R222" s="1"/>
      <c r="S222" s="1"/>
      <c r="T222" s="27"/>
      <c r="U222" s="1"/>
      <c r="V222" s="1"/>
      <c r="W222" s="1"/>
      <c r="X222" s="1"/>
      <c r="Y222" s="1"/>
      <c r="Z222" s="1"/>
    </row>
    <row r="223" ht="18" customHeight="1" spans="1:26">
      <c r="A223" s="28"/>
      <c r="B223" s="28" t="s">
        <v>375</v>
      </c>
      <c r="C223" s="28" t="s">
        <v>115</v>
      </c>
      <c r="D223" s="28">
        <v>3</v>
      </c>
      <c r="E223" s="28">
        <v>4</v>
      </c>
      <c r="F223" s="28">
        <v>2</v>
      </c>
      <c r="G223" s="28">
        <v>2</v>
      </c>
      <c r="H223" s="28">
        <f>'PACC - SNCC.F.053'!$D223+'PACC - SNCC.F.053'!$E223+F223+G223</f>
        <v>11</v>
      </c>
      <c r="I223" s="29">
        <v>200</v>
      </c>
      <c r="J223" s="29">
        <f t="shared" si="14"/>
        <v>2200</v>
      </c>
      <c r="K223" s="29"/>
      <c r="L223" s="28" t="s">
        <v>25</v>
      </c>
      <c r="M223" s="28" t="s">
        <v>26</v>
      </c>
      <c r="N223" s="29"/>
      <c r="O223" s="30" t="s">
        <v>352</v>
      </c>
      <c r="P223" s="1"/>
      <c r="Q223" s="1"/>
      <c r="R223" s="1"/>
      <c r="S223" s="1"/>
      <c r="T223" s="27"/>
      <c r="U223" s="1"/>
      <c r="V223" s="1"/>
      <c r="W223" s="1"/>
      <c r="X223" s="1"/>
      <c r="Y223" s="1"/>
      <c r="Z223" s="1"/>
    </row>
    <row r="224" ht="18" customHeight="1" spans="1:26">
      <c r="A224" s="28"/>
      <c r="B224" s="28" t="s">
        <v>376</v>
      </c>
      <c r="C224" s="28" t="s">
        <v>307</v>
      </c>
      <c r="D224" s="28">
        <v>2</v>
      </c>
      <c r="E224" s="28">
        <v>3</v>
      </c>
      <c r="F224" s="28">
        <v>2</v>
      </c>
      <c r="G224" s="28">
        <v>1</v>
      </c>
      <c r="H224" s="28">
        <f>'PACC - SNCC.F.053'!$D224+'PACC - SNCC.F.053'!$E224+F224+G224</f>
        <v>8</v>
      </c>
      <c r="I224" s="29">
        <v>100</v>
      </c>
      <c r="J224" s="29">
        <f t="shared" si="14"/>
        <v>800</v>
      </c>
      <c r="K224" s="29"/>
      <c r="L224" s="28" t="s">
        <v>25</v>
      </c>
      <c r="M224" s="28" t="s">
        <v>26</v>
      </c>
      <c r="N224" s="29"/>
      <c r="O224" s="30"/>
      <c r="P224" s="1"/>
      <c r="Q224" s="1"/>
      <c r="R224" s="1"/>
      <c r="S224" s="1"/>
      <c r="T224" s="27" t="s">
        <v>377</v>
      </c>
      <c r="U224" s="1"/>
      <c r="V224" s="1"/>
      <c r="W224" s="1"/>
      <c r="X224" s="1"/>
      <c r="Y224" s="1"/>
      <c r="Z224" s="1"/>
    </row>
    <row r="225" ht="18" customHeight="1" spans="1:26">
      <c r="A225" s="28"/>
      <c r="B225" s="28" t="s">
        <v>378</v>
      </c>
      <c r="C225" s="28" t="s">
        <v>74</v>
      </c>
      <c r="D225" s="28">
        <v>3</v>
      </c>
      <c r="E225" s="28">
        <v>0</v>
      </c>
      <c r="F225" s="28">
        <v>3</v>
      </c>
      <c r="G225" s="28">
        <v>0</v>
      </c>
      <c r="H225" s="28">
        <f>'PACC - SNCC.F.053'!$D225+'PACC - SNCC.F.053'!$E225+F225+G225</f>
        <v>6</v>
      </c>
      <c r="I225" s="29">
        <v>8</v>
      </c>
      <c r="J225" s="29">
        <f t="shared" si="14"/>
        <v>48</v>
      </c>
      <c r="K225" s="29"/>
      <c r="L225" s="28" t="s">
        <v>25</v>
      </c>
      <c r="M225" s="28" t="s">
        <v>26</v>
      </c>
      <c r="N225" s="29"/>
      <c r="O225" s="30"/>
      <c r="P225" s="1"/>
      <c r="Q225" s="1"/>
      <c r="R225" s="1"/>
      <c r="S225" s="1"/>
      <c r="T225" s="27" t="s">
        <v>379</v>
      </c>
      <c r="U225" s="1"/>
      <c r="V225" s="1"/>
      <c r="W225" s="1"/>
      <c r="X225" s="1"/>
      <c r="Y225" s="1"/>
      <c r="Z225" s="1"/>
    </row>
    <row r="226" ht="18" customHeight="1" spans="1:26">
      <c r="A226" s="28"/>
      <c r="B226" s="28" t="s">
        <v>380</v>
      </c>
      <c r="C226" s="28" t="s">
        <v>117</v>
      </c>
      <c r="D226" s="28">
        <v>2</v>
      </c>
      <c r="E226" s="28">
        <v>1</v>
      </c>
      <c r="F226" s="28">
        <v>3</v>
      </c>
      <c r="G226" s="28">
        <v>5</v>
      </c>
      <c r="H226" s="28">
        <f>'PACC - SNCC.F.053'!$D226+'PACC - SNCC.F.053'!$E226+F226+G226</f>
        <v>11</v>
      </c>
      <c r="I226" s="29">
        <v>300</v>
      </c>
      <c r="J226" s="29">
        <f t="shared" si="14"/>
        <v>3300</v>
      </c>
      <c r="K226" s="29"/>
      <c r="L226" s="28" t="s">
        <v>25</v>
      </c>
      <c r="M226" s="28" t="s">
        <v>26</v>
      </c>
      <c r="N226" s="29"/>
      <c r="O226" s="30"/>
      <c r="P226" s="1"/>
      <c r="Q226" s="1"/>
      <c r="R226" s="1"/>
      <c r="S226" s="1"/>
      <c r="T226" s="27" t="s">
        <v>381</v>
      </c>
      <c r="U226" s="1"/>
      <c r="V226" s="1"/>
      <c r="W226" s="1"/>
      <c r="X226" s="1"/>
      <c r="Y226" s="1"/>
      <c r="Z226" s="1"/>
    </row>
    <row r="227" ht="18" customHeight="1" spans="1:26">
      <c r="A227" s="28"/>
      <c r="B227" s="28" t="s">
        <v>382</v>
      </c>
      <c r="C227" s="28" t="s">
        <v>74</v>
      </c>
      <c r="D227" s="28">
        <v>5</v>
      </c>
      <c r="E227" s="28">
        <v>2</v>
      </c>
      <c r="F227" s="28">
        <v>3</v>
      </c>
      <c r="G227" s="28">
        <v>3</v>
      </c>
      <c r="H227" s="28">
        <f>'PACC - SNCC.F.053'!$D227+'PACC - SNCC.F.053'!$E227+F227+G227</f>
        <v>13</v>
      </c>
      <c r="I227" s="29">
        <v>95</v>
      </c>
      <c r="J227" s="29">
        <f t="shared" si="14"/>
        <v>1235</v>
      </c>
      <c r="K227" s="29"/>
      <c r="L227" s="28" t="s">
        <v>25</v>
      </c>
      <c r="M227" s="28" t="s">
        <v>26</v>
      </c>
      <c r="N227" s="29"/>
      <c r="O227" s="30"/>
      <c r="P227" s="1"/>
      <c r="Q227" s="1"/>
      <c r="R227" s="1"/>
      <c r="S227" s="1"/>
      <c r="T227" s="27" t="s">
        <v>383</v>
      </c>
      <c r="U227" s="1"/>
      <c r="V227" s="1"/>
      <c r="W227" s="1"/>
      <c r="X227" s="1"/>
      <c r="Y227" s="1"/>
      <c r="Z227" s="1"/>
    </row>
    <row r="228" ht="18" customHeight="1" spans="1:26">
      <c r="A228" s="28"/>
      <c r="B228" s="28" t="s">
        <v>384</v>
      </c>
      <c r="C228" s="28" t="s">
        <v>74</v>
      </c>
      <c r="D228" s="28">
        <v>5</v>
      </c>
      <c r="E228" s="28">
        <v>3</v>
      </c>
      <c r="F228" s="28">
        <v>7</v>
      </c>
      <c r="G228" s="28">
        <v>6</v>
      </c>
      <c r="H228" s="28">
        <f>'PACC - SNCC.F.053'!$D228+'PACC - SNCC.F.053'!$E228+F228+G228</f>
        <v>21</v>
      </c>
      <c r="I228" s="29">
        <v>230</v>
      </c>
      <c r="J228" s="29">
        <f t="shared" si="14"/>
        <v>4830</v>
      </c>
      <c r="K228" s="29"/>
      <c r="L228" s="28" t="s">
        <v>25</v>
      </c>
      <c r="M228" s="28" t="s">
        <v>26</v>
      </c>
      <c r="N228" s="29"/>
      <c r="O228" s="30"/>
      <c r="P228" s="1"/>
      <c r="Q228" s="1"/>
      <c r="R228" s="1"/>
      <c r="S228" s="1"/>
      <c r="T228" s="27" t="s">
        <v>385</v>
      </c>
      <c r="U228" s="1"/>
      <c r="V228" s="1"/>
      <c r="W228" s="1"/>
      <c r="X228" s="1"/>
      <c r="Y228" s="1"/>
      <c r="Z228" s="1"/>
    </row>
    <row r="229" ht="18" customHeight="1" spans="1:26">
      <c r="A229" s="28"/>
      <c r="B229" s="28" t="s">
        <v>386</v>
      </c>
      <c r="C229" s="28" t="s">
        <v>74</v>
      </c>
      <c r="D229" s="28">
        <v>12</v>
      </c>
      <c r="E229" s="28">
        <v>6</v>
      </c>
      <c r="F229" s="28">
        <v>12</v>
      </c>
      <c r="G229" s="28">
        <v>10</v>
      </c>
      <c r="H229" s="28">
        <f>'PACC - SNCC.F.053'!$D229+'PACC - SNCC.F.053'!$E229+F229+G229</f>
        <v>40</v>
      </c>
      <c r="I229" s="29">
        <v>3</v>
      </c>
      <c r="J229" s="29">
        <f t="shared" si="14"/>
        <v>120</v>
      </c>
      <c r="K229" s="29"/>
      <c r="L229" s="28" t="s">
        <v>25</v>
      </c>
      <c r="M229" s="28" t="s">
        <v>26</v>
      </c>
      <c r="N229" s="29"/>
      <c r="O229" s="30"/>
      <c r="P229" s="1"/>
      <c r="Q229" s="1"/>
      <c r="R229" s="1"/>
      <c r="S229" s="1"/>
      <c r="T229" s="27" t="s">
        <v>387</v>
      </c>
      <c r="U229" s="1"/>
      <c r="V229" s="1"/>
      <c r="W229" s="1"/>
      <c r="X229" s="1"/>
      <c r="Y229" s="1"/>
      <c r="Z229" s="1"/>
    </row>
    <row r="230" ht="18" customHeight="1" spans="1:26">
      <c r="A230" s="28"/>
      <c r="B230" s="28" t="s">
        <v>388</v>
      </c>
      <c r="C230" s="28" t="s">
        <v>307</v>
      </c>
      <c r="D230" s="28">
        <v>10</v>
      </c>
      <c r="E230" s="28">
        <v>8</v>
      </c>
      <c r="F230" s="28">
        <v>5</v>
      </c>
      <c r="G230" s="28">
        <v>6</v>
      </c>
      <c r="H230" s="28">
        <f>'PACC - SNCC.F.053'!$D230+'PACC - SNCC.F.053'!$E230+F230+G230</f>
        <v>29</v>
      </c>
      <c r="I230" s="29">
        <v>5</v>
      </c>
      <c r="J230" s="29">
        <f t="shared" si="14"/>
        <v>145</v>
      </c>
      <c r="K230" s="29"/>
      <c r="L230" s="28" t="s">
        <v>25</v>
      </c>
      <c r="M230" s="28" t="s">
        <v>26</v>
      </c>
      <c r="N230" s="29"/>
      <c r="O230" s="30"/>
      <c r="P230" s="1"/>
      <c r="Q230" s="1"/>
      <c r="R230" s="1"/>
      <c r="S230" s="1"/>
      <c r="T230" s="27" t="s">
        <v>389</v>
      </c>
      <c r="U230" s="1"/>
      <c r="V230" s="1"/>
      <c r="W230" s="1"/>
      <c r="X230" s="1"/>
      <c r="Y230" s="1"/>
      <c r="Z230" s="1"/>
    </row>
    <row r="231" ht="18" customHeight="1" spans="1:26">
      <c r="A231" s="28"/>
      <c r="B231" s="28" t="s">
        <v>390</v>
      </c>
      <c r="C231" s="28" t="s">
        <v>307</v>
      </c>
      <c r="D231" s="28">
        <v>7</v>
      </c>
      <c r="E231" s="28">
        <v>0</v>
      </c>
      <c r="F231" s="28">
        <v>0</v>
      </c>
      <c r="G231" s="28">
        <v>0</v>
      </c>
      <c r="H231" s="28">
        <v>7</v>
      </c>
      <c r="I231" s="29">
        <v>542.38</v>
      </c>
      <c r="J231" s="29">
        <f t="shared" si="14"/>
        <v>3796.66</v>
      </c>
      <c r="K231" s="29"/>
      <c r="L231" s="28" t="s">
        <v>25</v>
      </c>
      <c r="M231" s="28" t="s">
        <v>26</v>
      </c>
      <c r="N231" s="29"/>
      <c r="O231" s="30"/>
      <c r="P231" s="1"/>
      <c r="Q231" s="1"/>
      <c r="R231" s="1"/>
      <c r="S231" s="1"/>
      <c r="T231" s="27" t="s">
        <v>391</v>
      </c>
      <c r="U231" s="1"/>
      <c r="V231" s="1"/>
      <c r="W231" s="1"/>
      <c r="X231" s="1"/>
      <c r="Y231" s="1"/>
      <c r="Z231" s="1"/>
    </row>
    <row r="232" ht="18" customHeight="1" spans="1:26">
      <c r="A232" s="28"/>
      <c r="B232" s="28" t="s">
        <v>392</v>
      </c>
      <c r="C232" s="28" t="s">
        <v>393</v>
      </c>
      <c r="D232" s="28">
        <v>2</v>
      </c>
      <c r="E232" s="28">
        <v>2</v>
      </c>
      <c r="F232" s="28">
        <v>2</v>
      </c>
      <c r="G232" s="28">
        <v>0</v>
      </c>
      <c r="H232" s="28">
        <f>'PACC - SNCC.F.053'!$D232+'PACC - SNCC.F.053'!$E232+F232+G232</f>
        <v>6</v>
      </c>
      <c r="I232" s="29">
        <v>186.44</v>
      </c>
      <c r="J232" s="29">
        <f t="shared" si="14"/>
        <v>1118.64</v>
      </c>
      <c r="K232" s="29"/>
      <c r="L232" s="28" t="s">
        <v>25</v>
      </c>
      <c r="M232" s="28" t="s">
        <v>26</v>
      </c>
      <c r="N232" s="29"/>
      <c r="O232" s="30"/>
      <c r="P232" s="1"/>
      <c r="Q232" s="1"/>
      <c r="R232" s="1"/>
      <c r="S232" s="1"/>
      <c r="T232" s="27"/>
      <c r="U232" s="1"/>
      <c r="V232" s="1"/>
      <c r="W232" s="1"/>
      <c r="X232" s="1"/>
      <c r="Y232" s="1"/>
      <c r="Z232" s="1"/>
    </row>
    <row r="233" ht="18" customHeight="1" spans="1:26">
      <c r="A233" s="28"/>
      <c r="B233" s="28"/>
      <c r="C233" s="28"/>
      <c r="D233" s="28"/>
      <c r="E233" s="28"/>
      <c r="F233" s="28"/>
      <c r="G233" s="28"/>
      <c r="H233" s="28"/>
      <c r="I233" s="29"/>
      <c r="J233" s="28"/>
      <c r="K233" s="29">
        <v>17593.3</v>
      </c>
      <c r="L233" s="28"/>
      <c r="M233" s="28"/>
      <c r="N233" s="29"/>
      <c r="O233" s="30"/>
      <c r="P233" s="1"/>
      <c r="Q233" s="1"/>
      <c r="R233" s="1"/>
      <c r="S233" s="1"/>
      <c r="T233" s="27" t="s">
        <v>394</v>
      </c>
      <c r="U233" s="1"/>
      <c r="V233" s="1"/>
      <c r="W233" s="1"/>
      <c r="X233" s="1"/>
      <c r="Y233" s="1"/>
      <c r="Z233" s="1"/>
    </row>
    <row r="234" ht="18" customHeight="1" spans="1:26">
      <c r="A234" s="28" t="s">
        <v>395</v>
      </c>
      <c r="B234" s="28"/>
      <c r="C234" s="28"/>
      <c r="D234" s="28"/>
      <c r="E234" s="28"/>
      <c r="F234" s="28"/>
      <c r="G234" s="28"/>
      <c r="H234" s="28">
        <f>'PACC - SNCC.F.053'!$D234+'PACC - SNCC.F.053'!$E234+F234+G234</f>
        <v>0</v>
      </c>
      <c r="I234" s="29"/>
      <c r="J234" s="29">
        <f t="shared" ref="J234:J240" si="15">H234*I234</f>
        <v>0</v>
      </c>
      <c r="K234" s="29"/>
      <c r="L234" s="28" t="s">
        <v>25</v>
      </c>
      <c r="M234" s="28" t="s">
        <v>26</v>
      </c>
      <c r="N234" s="29"/>
      <c r="O234" s="30"/>
      <c r="P234" s="1"/>
      <c r="Q234" s="1"/>
      <c r="R234" s="1"/>
      <c r="S234" s="1"/>
      <c r="T234" s="27" t="s">
        <v>396</v>
      </c>
      <c r="U234" s="1"/>
      <c r="V234" s="1"/>
      <c r="W234" s="1"/>
      <c r="X234" s="1"/>
      <c r="Y234" s="1"/>
      <c r="Z234" s="1"/>
    </row>
    <row r="235" ht="18" customHeight="1" spans="1:26">
      <c r="A235" s="28"/>
      <c r="B235" s="28" t="s">
        <v>397</v>
      </c>
      <c r="C235" s="28" t="s">
        <v>74</v>
      </c>
      <c r="D235" s="28">
        <v>2</v>
      </c>
      <c r="E235" s="28">
        <v>2</v>
      </c>
      <c r="F235" s="28">
        <v>2</v>
      </c>
      <c r="G235" s="28">
        <v>2</v>
      </c>
      <c r="H235" s="28">
        <f>'PACC - SNCC.F.053'!$D235+'PACC - SNCC.F.053'!$E235+F235+G235</f>
        <v>8</v>
      </c>
      <c r="I235" s="29">
        <v>3000</v>
      </c>
      <c r="J235" s="29">
        <f t="shared" si="15"/>
        <v>24000</v>
      </c>
      <c r="K235" s="29"/>
      <c r="L235" s="28" t="s">
        <v>25</v>
      </c>
      <c r="M235" s="28" t="s">
        <v>26</v>
      </c>
      <c r="N235" s="29"/>
      <c r="O235" s="30" t="s">
        <v>352</v>
      </c>
      <c r="P235" s="1"/>
      <c r="Q235" s="1"/>
      <c r="R235" s="1"/>
      <c r="S235" s="1"/>
      <c r="T235" s="27" t="s">
        <v>398</v>
      </c>
      <c r="U235" s="1"/>
      <c r="V235" s="1"/>
      <c r="W235" s="1"/>
      <c r="X235" s="1"/>
      <c r="Y235" s="1"/>
      <c r="Z235" s="1"/>
    </row>
    <row r="236" ht="18" customHeight="1" spans="1:26">
      <c r="A236" s="28"/>
      <c r="B236" s="28" t="s">
        <v>399</v>
      </c>
      <c r="C236" s="28" t="s">
        <v>74</v>
      </c>
      <c r="D236" s="28">
        <v>2</v>
      </c>
      <c r="E236" s="28">
        <v>2</v>
      </c>
      <c r="F236" s="28">
        <v>2</v>
      </c>
      <c r="G236" s="28">
        <v>2</v>
      </c>
      <c r="H236" s="28">
        <f>'PACC - SNCC.F.053'!$D236+'PACC - SNCC.F.053'!$E236+F236+G236</f>
        <v>8</v>
      </c>
      <c r="I236" s="29">
        <v>1200</v>
      </c>
      <c r="J236" s="29">
        <f t="shared" si="15"/>
        <v>9600</v>
      </c>
      <c r="K236" s="29"/>
      <c r="L236" s="28"/>
      <c r="M236" s="28"/>
      <c r="N236" s="29"/>
      <c r="O236" s="30"/>
      <c r="P236" s="1"/>
      <c r="Q236" s="1"/>
      <c r="R236" s="1"/>
      <c r="S236" s="1"/>
      <c r="T236" s="27" t="s">
        <v>400</v>
      </c>
      <c r="U236" s="1"/>
      <c r="V236" s="1"/>
      <c r="W236" s="1"/>
      <c r="X236" s="1"/>
      <c r="Y236" s="1"/>
      <c r="Z236" s="1"/>
    </row>
    <row r="237" ht="18" customHeight="1" spans="1:26">
      <c r="A237" s="28"/>
      <c r="B237" s="28" t="s">
        <v>401</v>
      </c>
      <c r="C237" s="28" t="s">
        <v>307</v>
      </c>
      <c r="D237" s="28">
        <v>0</v>
      </c>
      <c r="E237" s="28">
        <v>1</v>
      </c>
      <c r="F237" s="28">
        <v>0</v>
      </c>
      <c r="G237" s="28">
        <v>0</v>
      </c>
      <c r="H237" s="28">
        <f>'PACC - SNCC.F.053'!$D237+'PACC - SNCC.F.053'!$E237+F237+G237</f>
        <v>1</v>
      </c>
      <c r="I237" s="29">
        <v>7250</v>
      </c>
      <c r="J237" s="29">
        <f t="shared" si="15"/>
        <v>7250</v>
      </c>
      <c r="K237" s="29"/>
      <c r="L237" s="28" t="s">
        <v>25</v>
      </c>
      <c r="M237" s="28" t="s">
        <v>26</v>
      </c>
      <c r="N237" s="29"/>
      <c r="O237" s="30"/>
      <c r="P237" s="1"/>
      <c r="Q237" s="1"/>
      <c r="R237" s="1"/>
      <c r="S237" s="1"/>
      <c r="T237" s="27" t="s">
        <v>402</v>
      </c>
      <c r="U237" s="1"/>
      <c r="V237" s="1"/>
      <c r="W237" s="1"/>
      <c r="X237" s="1"/>
      <c r="Y237" s="1"/>
      <c r="Z237" s="1"/>
    </row>
    <row r="238" ht="18" customHeight="1" spans="1:26">
      <c r="A238" s="28"/>
      <c r="B238" s="28" t="s">
        <v>403</v>
      </c>
      <c r="C238" s="28" t="s">
        <v>307</v>
      </c>
      <c r="D238" s="28">
        <v>2</v>
      </c>
      <c r="E238" s="28">
        <v>3</v>
      </c>
      <c r="F238" s="28">
        <v>3</v>
      </c>
      <c r="G238" s="28">
        <v>3</v>
      </c>
      <c r="H238" s="28">
        <f>'PACC - SNCC.F.053'!$D238+'PACC - SNCC.F.053'!$E238+F238+G238</f>
        <v>11</v>
      </c>
      <c r="I238" s="29">
        <v>16500</v>
      </c>
      <c r="J238" s="29">
        <f t="shared" si="15"/>
        <v>181500</v>
      </c>
      <c r="K238" s="29"/>
      <c r="L238" s="28" t="s">
        <v>25</v>
      </c>
      <c r="M238" s="28" t="s">
        <v>26</v>
      </c>
      <c r="N238" s="29"/>
      <c r="O238" s="30"/>
      <c r="P238" s="1"/>
      <c r="Q238" s="1"/>
      <c r="R238" s="1"/>
      <c r="S238" s="1"/>
      <c r="T238" s="27" t="s">
        <v>404</v>
      </c>
      <c r="U238" s="1"/>
      <c r="V238" s="1"/>
      <c r="W238" s="1"/>
      <c r="X238" s="1"/>
      <c r="Y238" s="1"/>
      <c r="Z238" s="1"/>
    </row>
    <row r="239" ht="18" customHeight="1" spans="1:26">
      <c r="A239" s="28"/>
      <c r="B239" s="28" t="s">
        <v>405</v>
      </c>
      <c r="C239" s="28" t="s">
        <v>74</v>
      </c>
      <c r="D239" s="28">
        <v>2</v>
      </c>
      <c r="E239" s="28">
        <v>2</v>
      </c>
      <c r="F239" s="28">
        <v>2</v>
      </c>
      <c r="G239" s="28">
        <v>2</v>
      </c>
      <c r="H239" s="28">
        <f>'PACC - SNCC.F.053'!$D239+'PACC - SNCC.F.053'!$E239+F239+G239</f>
        <v>8</v>
      </c>
      <c r="I239" s="29">
        <v>4500</v>
      </c>
      <c r="J239" s="29">
        <f t="shared" si="15"/>
        <v>36000</v>
      </c>
      <c r="K239" s="29"/>
      <c r="L239" s="28" t="s">
        <v>25</v>
      </c>
      <c r="M239" s="28" t="s">
        <v>26</v>
      </c>
      <c r="N239" s="29"/>
      <c r="O239" s="30"/>
      <c r="P239" s="1"/>
      <c r="Q239" s="1"/>
      <c r="R239" s="1"/>
      <c r="S239" s="1"/>
      <c r="T239" s="27" t="s">
        <v>406</v>
      </c>
      <c r="U239" s="1"/>
      <c r="V239" s="1"/>
      <c r="W239" s="1"/>
      <c r="X239" s="1"/>
      <c r="Y239" s="1"/>
      <c r="Z239" s="1"/>
    </row>
    <row r="240" ht="18" customHeight="1" spans="1:26">
      <c r="A240" s="28"/>
      <c r="B240" s="28" t="s">
        <v>407</v>
      </c>
      <c r="C240" s="28" t="s">
        <v>74</v>
      </c>
      <c r="D240" s="28">
        <v>2</v>
      </c>
      <c r="E240" s="28">
        <v>1</v>
      </c>
      <c r="F240" s="28">
        <v>1</v>
      </c>
      <c r="G240" s="28">
        <v>1</v>
      </c>
      <c r="H240" s="28">
        <f>'PACC - SNCC.F.053'!$D240+'PACC - SNCC.F.053'!$E240+F240+G240</f>
        <v>5</v>
      </c>
      <c r="I240" s="29">
        <v>20000</v>
      </c>
      <c r="J240" s="29">
        <f t="shared" si="15"/>
        <v>100000</v>
      </c>
      <c r="K240" s="29"/>
      <c r="L240" s="28" t="s">
        <v>25</v>
      </c>
      <c r="M240" s="28" t="s">
        <v>408</v>
      </c>
      <c r="N240" s="29"/>
      <c r="O240" s="30"/>
      <c r="P240" s="1"/>
      <c r="Q240" s="1"/>
      <c r="R240" s="1"/>
      <c r="S240" s="1"/>
      <c r="T240" s="27"/>
      <c r="U240" s="1"/>
      <c r="V240" s="1"/>
      <c r="W240" s="1"/>
      <c r="X240" s="1"/>
      <c r="Y240" s="1"/>
      <c r="Z240" s="1"/>
    </row>
    <row r="241" ht="18" customHeight="1" spans="1:26">
      <c r="A241" s="28" t="s">
        <v>107</v>
      </c>
      <c r="B241" s="28"/>
      <c r="C241" s="28"/>
      <c r="D241" s="28"/>
      <c r="E241" s="28"/>
      <c r="F241" s="28"/>
      <c r="G241" s="28"/>
      <c r="H241" s="28">
        <f>'PACC - SNCC.F.053'!$D241+'PACC - SNCC.F.053'!$E241+F241+G241</f>
        <v>0</v>
      </c>
      <c r="I241" s="29"/>
      <c r="J241" s="29"/>
      <c r="K241" s="29">
        <v>358350</v>
      </c>
      <c r="L241" s="28"/>
      <c r="M241" s="28"/>
      <c r="N241" s="29"/>
      <c r="O241" s="30"/>
      <c r="P241" s="1"/>
      <c r="Q241" s="1"/>
      <c r="R241" s="1"/>
      <c r="S241" s="1"/>
      <c r="T241" s="27"/>
      <c r="U241" s="1"/>
      <c r="V241" s="1"/>
      <c r="W241" s="1"/>
      <c r="X241" s="1"/>
      <c r="Y241" s="1"/>
      <c r="Z241" s="1"/>
    </row>
    <row r="242" ht="18" customHeight="1" spans="1:26">
      <c r="A242" s="28"/>
      <c r="B242" s="28" t="s">
        <v>409</v>
      </c>
      <c r="C242" s="28" t="s">
        <v>74</v>
      </c>
      <c r="D242" s="40">
        <v>84</v>
      </c>
      <c r="E242" s="40">
        <v>0</v>
      </c>
      <c r="F242" s="40">
        <v>0</v>
      </c>
      <c r="G242" s="40">
        <v>0</v>
      </c>
      <c r="H242" s="40">
        <f>'PACC - SNCC.F.053'!$D242+'PACC - SNCC.F.053'!$E242+F242+G242</f>
        <v>84</v>
      </c>
      <c r="I242" s="41">
        <v>150</v>
      </c>
      <c r="J242" s="29">
        <f>'PACC - SNCC.F.053'!$H242*'PACC - SNCC.F.053'!$I242</f>
        <v>12600</v>
      </c>
      <c r="K242" s="41"/>
      <c r="L242" s="40" t="s">
        <v>25</v>
      </c>
      <c r="M242" s="40" t="s">
        <v>408</v>
      </c>
      <c r="N242" s="41"/>
      <c r="O242" s="30" t="s">
        <v>352</v>
      </c>
      <c r="P242" s="1"/>
      <c r="Q242" s="1"/>
      <c r="R242" s="1"/>
      <c r="S242" s="1"/>
      <c r="T242" s="27"/>
      <c r="U242" s="1"/>
      <c r="V242" s="1"/>
      <c r="W242" s="1"/>
      <c r="X242" s="1"/>
      <c r="Y242" s="1"/>
      <c r="Z242" s="1"/>
    </row>
    <row r="243" ht="18" customHeight="1" spans="1:26">
      <c r="A243" s="28"/>
      <c r="B243" s="28" t="s">
        <v>410</v>
      </c>
      <c r="C243" s="28" t="s">
        <v>74</v>
      </c>
      <c r="D243" s="40">
        <v>14</v>
      </c>
      <c r="E243" s="40">
        <v>0</v>
      </c>
      <c r="F243" s="40">
        <v>0</v>
      </c>
      <c r="G243" s="40">
        <v>0</v>
      </c>
      <c r="H243" s="40">
        <f>'PACC - SNCC.F.053'!$D243+'PACC - SNCC.F.053'!$E243+F243+G243</f>
        <v>14</v>
      </c>
      <c r="I243" s="41">
        <v>1800</v>
      </c>
      <c r="J243" s="29">
        <f>'PACC - SNCC.F.053'!$H243*'PACC - SNCC.F.053'!$I243</f>
        <v>25200</v>
      </c>
      <c r="K243" s="41"/>
      <c r="L243" s="40" t="s">
        <v>25</v>
      </c>
      <c r="M243" s="40" t="s">
        <v>408</v>
      </c>
      <c r="N243" s="41"/>
      <c r="O243" s="42"/>
      <c r="P243" s="1"/>
      <c r="Q243" s="1"/>
      <c r="R243" s="1"/>
      <c r="S243" s="1"/>
      <c r="T243" s="27" t="s">
        <v>411</v>
      </c>
      <c r="U243" s="1"/>
      <c r="V243" s="1"/>
      <c r="W243" s="1"/>
      <c r="X243" s="1"/>
      <c r="Y243" s="1"/>
      <c r="Z243" s="1"/>
    </row>
    <row r="244" ht="18" customHeight="1" spans="1:26">
      <c r="A244" s="28"/>
      <c r="B244" s="28" t="s">
        <v>412</v>
      </c>
      <c r="C244" s="28" t="s">
        <v>74</v>
      </c>
      <c r="D244" s="40">
        <v>10</v>
      </c>
      <c r="E244" s="40">
        <v>10</v>
      </c>
      <c r="F244" s="40">
        <v>10</v>
      </c>
      <c r="G244" s="40">
        <v>10</v>
      </c>
      <c r="H244" s="40">
        <f>'PACC - SNCC.F.053'!$D244+'PACC - SNCC.F.053'!$E244+F244+G244</f>
        <v>40</v>
      </c>
      <c r="I244" s="41">
        <v>70</v>
      </c>
      <c r="J244" s="29">
        <f>'PACC - SNCC.F.053'!$H244*'PACC - SNCC.F.053'!$I244</f>
        <v>2800</v>
      </c>
      <c r="K244" s="41"/>
      <c r="L244" s="40" t="s">
        <v>25</v>
      </c>
      <c r="M244" s="40" t="s">
        <v>408</v>
      </c>
      <c r="N244" s="41"/>
      <c r="O244" s="42"/>
      <c r="P244" s="1"/>
      <c r="Q244" s="1"/>
      <c r="R244" s="1"/>
      <c r="S244" s="1"/>
      <c r="T244" s="27" t="s">
        <v>413</v>
      </c>
      <c r="U244" s="1"/>
      <c r="V244" s="1"/>
      <c r="W244" s="1"/>
      <c r="X244" s="1"/>
      <c r="Y244" s="1"/>
      <c r="Z244" s="1"/>
    </row>
    <row r="245" ht="18" customHeight="1" spans="1:26">
      <c r="A245" s="28"/>
      <c r="B245" s="28" t="s">
        <v>414</v>
      </c>
      <c r="C245" s="28" t="s">
        <v>74</v>
      </c>
      <c r="D245" s="40">
        <v>3</v>
      </c>
      <c r="E245" s="40">
        <v>0</v>
      </c>
      <c r="F245" s="40">
        <v>2</v>
      </c>
      <c r="G245" s="40">
        <v>0</v>
      </c>
      <c r="H245" s="40">
        <f>'PACC - SNCC.F.053'!$D245+'PACC - SNCC.F.053'!$E245+F245+G245</f>
        <v>5</v>
      </c>
      <c r="I245" s="41">
        <v>500</v>
      </c>
      <c r="J245" s="29">
        <f>'PACC - SNCC.F.053'!$H245*'PACC - SNCC.F.053'!$I245</f>
        <v>2500</v>
      </c>
      <c r="K245" s="41"/>
      <c r="L245" s="40" t="s">
        <v>25</v>
      </c>
      <c r="M245" s="40" t="s">
        <v>408</v>
      </c>
      <c r="N245" s="41"/>
      <c r="O245" s="42"/>
      <c r="P245" s="1"/>
      <c r="Q245" s="1"/>
      <c r="R245" s="1"/>
      <c r="S245" s="1"/>
      <c r="T245" s="27" t="s">
        <v>415</v>
      </c>
      <c r="U245" s="1"/>
      <c r="V245" s="1"/>
      <c r="W245" s="1"/>
      <c r="X245" s="1"/>
      <c r="Y245" s="1"/>
      <c r="Z245" s="1"/>
    </row>
    <row r="246" ht="18" customHeight="1" spans="1:26">
      <c r="A246" s="28"/>
      <c r="B246" s="28" t="s">
        <v>416</v>
      </c>
      <c r="C246" s="28" t="s">
        <v>74</v>
      </c>
      <c r="D246" s="40">
        <v>20</v>
      </c>
      <c r="E246" s="40">
        <v>0</v>
      </c>
      <c r="F246" s="40">
        <v>0</v>
      </c>
      <c r="G246" s="40">
        <v>0</v>
      </c>
      <c r="H246" s="40">
        <f>'PACC - SNCC.F.053'!$D246+'PACC - SNCC.F.053'!$E246+F246+G246</f>
        <v>20</v>
      </c>
      <c r="I246" s="41">
        <v>80</v>
      </c>
      <c r="J246" s="29">
        <f>'PACC - SNCC.F.053'!$H246*'PACC - SNCC.F.053'!$I246</f>
        <v>1600</v>
      </c>
      <c r="K246" s="41"/>
      <c r="L246" s="40" t="s">
        <v>25</v>
      </c>
      <c r="M246" s="40" t="s">
        <v>408</v>
      </c>
      <c r="N246" s="41"/>
      <c r="O246" s="42"/>
      <c r="P246" s="1"/>
      <c r="Q246" s="1"/>
      <c r="R246" s="1"/>
      <c r="S246" s="1"/>
      <c r="T246" s="27" t="s">
        <v>417</v>
      </c>
      <c r="U246" s="1"/>
      <c r="V246" s="1"/>
      <c r="W246" s="1"/>
      <c r="X246" s="1"/>
      <c r="Y246" s="1"/>
      <c r="Z246" s="1"/>
    </row>
    <row r="247" ht="18" customHeight="1" spans="1:26">
      <c r="A247" s="28"/>
      <c r="B247" s="28" t="s">
        <v>418</v>
      </c>
      <c r="C247" s="28" t="s">
        <v>74</v>
      </c>
      <c r="D247" s="40">
        <v>8</v>
      </c>
      <c r="E247" s="40">
        <v>8</v>
      </c>
      <c r="F247" s="40">
        <v>8</v>
      </c>
      <c r="G247" s="40">
        <v>8</v>
      </c>
      <c r="H247" s="40">
        <f>'PACC - SNCC.F.053'!$D247+'PACC - SNCC.F.053'!$E247+F247+G247</f>
        <v>32</v>
      </c>
      <c r="I247" s="41">
        <v>375</v>
      </c>
      <c r="J247" s="29">
        <f>'PACC - SNCC.F.053'!$H247*'PACC - SNCC.F.053'!$I247</f>
        <v>12000</v>
      </c>
      <c r="K247" s="41"/>
      <c r="L247" s="40" t="s">
        <v>25</v>
      </c>
      <c r="M247" s="40" t="s">
        <v>408</v>
      </c>
      <c r="N247" s="41"/>
      <c r="O247" s="42"/>
      <c r="P247" s="1"/>
      <c r="Q247" s="1"/>
      <c r="R247" s="1"/>
      <c r="S247" s="1"/>
      <c r="T247" s="27" t="s">
        <v>419</v>
      </c>
      <c r="U247" s="1"/>
      <c r="V247" s="1"/>
      <c r="W247" s="1"/>
      <c r="X247" s="1"/>
      <c r="Y247" s="1"/>
      <c r="Z247" s="1"/>
    </row>
    <row r="248" ht="18" customHeight="1" spans="1:26">
      <c r="A248" s="28"/>
      <c r="B248" s="28" t="s">
        <v>420</v>
      </c>
      <c r="C248" s="28" t="s">
        <v>74</v>
      </c>
      <c r="D248" s="40">
        <v>8</v>
      </c>
      <c r="E248" s="40">
        <v>8</v>
      </c>
      <c r="F248" s="40">
        <v>8</v>
      </c>
      <c r="G248" s="40">
        <v>8</v>
      </c>
      <c r="H248" s="40">
        <f>'PACC - SNCC.F.053'!$D248+'PACC - SNCC.F.053'!$E248+F248+G248</f>
        <v>32</v>
      </c>
      <c r="I248" s="41">
        <v>203</v>
      </c>
      <c r="J248" s="29">
        <f>'PACC - SNCC.F.053'!$H248*'PACC - SNCC.F.053'!$I248</f>
        <v>6496</v>
      </c>
      <c r="K248" s="41"/>
      <c r="L248" s="40" t="s">
        <v>25</v>
      </c>
      <c r="M248" s="40" t="s">
        <v>408</v>
      </c>
      <c r="N248" s="41"/>
      <c r="O248" s="42"/>
      <c r="P248" s="1"/>
      <c r="Q248" s="1"/>
      <c r="R248" s="1"/>
      <c r="S248" s="1"/>
      <c r="T248" s="27" t="s">
        <v>421</v>
      </c>
      <c r="U248" s="1"/>
      <c r="V248" s="1"/>
      <c r="W248" s="1"/>
      <c r="X248" s="1"/>
      <c r="Y248" s="1"/>
      <c r="Z248" s="1"/>
    </row>
    <row r="249" ht="18" customHeight="1" spans="1:26">
      <c r="A249" s="28"/>
      <c r="B249" s="28" t="s">
        <v>422</v>
      </c>
      <c r="C249" s="28" t="s">
        <v>74</v>
      </c>
      <c r="D249" s="40">
        <v>2</v>
      </c>
      <c r="E249" s="40">
        <v>2</v>
      </c>
      <c r="F249" s="40">
        <v>2</v>
      </c>
      <c r="G249" s="40">
        <v>2</v>
      </c>
      <c r="H249" s="40">
        <f>'PACC - SNCC.F.053'!$D249+'PACC - SNCC.F.053'!$E249+F249+G249</f>
        <v>8</v>
      </c>
      <c r="I249" s="41">
        <v>60</v>
      </c>
      <c r="J249" s="29">
        <f>'PACC - SNCC.F.053'!$H249*'PACC - SNCC.F.053'!$I249</f>
        <v>480</v>
      </c>
      <c r="K249" s="41"/>
      <c r="L249" s="40" t="s">
        <v>25</v>
      </c>
      <c r="M249" s="40" t="s">
        <v>26</v>
      </c>
      <c r="N249" s="41"/>
      <c r="O249" s="43"/>
      <c r="P249" s="1"/>
      <c r="Q249" s="1"/>
      <c r="R249" s="1"/>
      <c r="S249" s="1"/>
      <c r="T249" s="27" t="s">
        <v>423</v>
      </c>
      <c r="U249" s="1"/>
      <c r="V249" s="1"/>
      <c r="W249" s="1"/>
      <c r="X249" s="1"/>
      <c r="Y249" s="1"/>
      <c r="Z249" s="1"/>
    </row>
    <row r="250" ht="18" customHeight="1" spans="1:26">
      <c r="A250" s="28"/>
      <c r="B250" s="28" t="s">
        <v>424</v>
      </c>
      <c r="C250" s="28" t="s">
        <v>74</v>
      </c>
      <c r="D250" s="40">
        <v>1</v>
      </c>
      <c r="E250" s="40">
        <v>1</v>
      </c>
      <c r="F250" s="40">
        <v>1</v>
      </c>
      <c r="G250" s="40">
        <v>1</v>
      </c>
      <c r="H250" s="40">
        <f>'PACC - SNCC.F.053'!$D250+'PACC - SNCC.F.053'!$E250+F250+G250</f>
        <v>4</v>
      </c>
      <c r="I250" s="41">
        <v>950</v>
      </c>
      <c r="J250" s="29">
        <f>'PACC - SNCC.F.053'!$H250*'PACC - SNCC.F.053'!$I250</f>
        <v>3800</v>
      </c>
      <c r="K250" s="41"/>
      <c r="L250" s="40" t="s">
        <v>25</v>
      </c>
      <c r="M250" s="40" t="s">
        <v>26</v>
      </c>
      <c r="N250" s="41"/>
      <c r="O250" s="44"/>
      <c r="P250" s="1"/>
      <c r="Q250" s="1"/>
      <c r="R250" s="1"/>
      <c r="S250" s="1"/>
      <c r="T250" s="27" t="s">
        <v>361</v>
      </c>
      <c r="U250" s="1"/>
      <c r="V250" s="1"/>
      <c r="W250" s="1"/>
      <c r="X250" s="1"/>
      <c r="Y250" s="1"/>
      <c r="Z250" s="1"/>
    </row>
    <row r="251" ht="18" customHeight="1" spans="1:26">
      <c r="A251" s="28"/>
      <c r="B251" s="28" t="s">
        <v>425</v>
      </c>
      <c r="C251" s="28" t="s">
        <v>74</v>
      </c>
      <c r="D251" s="40">
        <v>20</v>
      </c>
      <c r="E251" s="40">
        <v>20</v>
      </c>
      <c r="F251" s="40">
        <v>20</v>
      </c>
      <c r="G251" s="40">
        <v>20</v>
      </c>
      <c r="H251" s="40">
        <f>'PACC - SNCC.F.053'!$D251+'PACC - SNCC.F.053'!$E251+F251+G251</f>
        <v>80</v>
      </c>
      <c r="I251" s="41">
        <v>3</v>
      </c>
      <c r="J251" s="29">
        <f>'PACC - SNCC.F.053'!$H251*'PACC - SNCC.F.053'!$I251</f>
        <v>240</v>
      </c>
      <c r="K251" s="41"/>
      <c r="L251" s="40" t="s">
        <v>25</v>
      </c>
      <c r="M251" s="40" t="s">
        <v>26</v>
      </c>
      <c r="N251" s="41"/>
      <c r="O251" s="44"/>
      <c r="P251" s="1"/>
      <c r="Q251" s="1"/>
      <c r="R251" s="1"/>
      <c r="S251" s="1"/>
      <c r="T251" s="27" t="s">
        <v>426</v>
      </c>
      <c r="U251" s="1"/>
      <c r="V251" s="1"/>
      <c r="W251" s="1"/>
      <c r="X251" s="1"/>
      <c r="Y251" s="1"/>
      <c r="Z251" s="1"/>
    </row>
    <row r="252" ht="18" customHeight="1" spans="1:26">
      <c r="A252" s="28"/>
      <c r="B252" s="28" t="s">
        <v>427</v>
      </c>
      <c r="C252" s="28" t="s">
        <v>74</v>
      </c>
      <c r="D252" s="40">
        <v>5</v>
      </c>
      <c r="E252" s="40">
        <v>4</v>
      </c>
      <c r="F252" s="40">
        <v>3</v>
      </c>
      <c r="G252" s="40">
        <v>3</v>
      </c>
      <c r="H252" s="40">
        <f>'PACC - SNCC.F.053'!$D252+'PACC - SNCC.F.053'!$E252+F252+G252</f>
        <v>15</v>
      </c>
      <c r="I252" s="41">
        <v>30</v>
      </c>
      <c r="J252" s="29">
        <f>'PACC - SNCC.F.053'!$H252*'PACC - SNCC.F.053'!$I252</f>
        <v>450</v>
      </c>
      <c r="K252" s="41"/>
      <c r="L252" s="40" t="s">
        <v>25</v>
      </c>
      <c r="M252" s="40" t="s">
        <v>26</v>
      </c>
      <c r="N252" s="41"/>
      <c r="O252" s="44"/>
      <c r="P252" s="1"/>
      <c r="Q252" s="1"/>
      <c r="R252" s="1"/>
      <c r="S252" s="1"/>
      <c r="T252" s="27" t="s">
        <v>428</v>
      </c>
      <c r="U252" s="1"/>
      <c r="V252" s="1"/>
      <c r="W252" s="1"/>
      <c r="X252" s="1"/>
      <c r="Y252" s="1"/>
      <c r="Z252" s="1"/>
    </row>
    <row r="253" ht="18" customHeight="1" spans="1:26">
      <c r="A253" s="28"/>
      <c r="B253" s="28" t="s">
        <v>429</v>
      </c>
      <c r="C253" s="28" t="s">
        <v>74</v>
      </c>
      <c r="D253" s="40">
        <v>4</v>
      </c>
      <c r="E253" s="40">
        <v>3</v>
      </c>
      <c r="F253" s="40">
        <v>2</v>
      </c>
      <c r="G253" s="40">
        <v>2</v>
      </c>
      <c r="H253" s="40">
        <f>'PACC - SNCC.F.053'!$D253+'PACC - SNCC.F.053'!$E253+F253+G253</f>
        <v>11</v>
      </c>
      <c r="I253" s="41">
        <v>21</v>
      </c>
      <c r="J253" s="29">
        <f>'PACC - SNCC.F.053'!$H253*'PACC - SNCC.F.053'!$I253</f>
        <v>231</v>
      </c>
      <c r="K253" s="41"/>
      <c r="L253" s="40" t="s">
        <v>25</v>
      </c>
      <c r="M253" s="40" t="s">
        <v>26</v>
      </c>
      <c r="N253" s="41"/>
      <c r="O253" s="44"/>
      <c r="P253" s="1"/>
      <c r="Q253" s="1"/>
      <c r="R253" s="1"/>
      <c r="S253" s="1"/>
      <c r="T253" s="27" t="s">
        <v>430</v>
      </c>
      <c r="U253" s="1"/>
      <c r="V253" s="1"/>
      <c r="W253" s="1"/>
      <c r="X253" s="1"/>
      <c r="Y253" s="1"/>
      <c r="Z253" s="1"/>
    </row>
    <row r="254" ht="18" customHeight="1" spans="1:26">
      <c r="A254" s="28"/>
      <c r="B254" s="28" t="s">
        <v>431</v>
      </c>
      <c r="C254" s="28" t="s">
        <v>74</v>
      </c>
      <c r="D254" s="40">
        <v>2</v>
      </c>
      <c r="E254" s="40">
        <v>2</v>
      </c>
      <c r="F254" s="40">
        <v>2</v>
      </c>
      <c r="G254" s="40">
        <v>2</v>
      </c>
      <c r="H254" s="40">
        <f>'PACC - SNCC.F.053'!$D254+'PACC - SNCC.F.053'!$E254+F254+G254</f>
        <v>8</v>
      </c>
      <c r="I254" s="41">
        <v>125</v>
      </c>
      <c r="J254" s="29">
        <f>'PACC - SNCC.F.053'!$H254*'PACC - SNCC.F.053'!$I254</f>
        <v>1000</v>
      </c>
      <c r="K254" s="41"/>
      <c r="L254" s="40" t="s">
        <v>25</v>
      </c>
      <c r="M254" s="40" t="s">
        <v>26</v>
      </c>
      <c r="N254" s="41"/>
      <c r="O254" s="44"/>
      <c r="P254" s="1"/>
      <c r="Q254" s="1"/>
      <c r="R254" s="1"/>
      <c r="S254" s="1"/>
      <c r="T254" s="27" t="s">
        <v>395</v>
      </c>
      <c r="U254" s="1"/>
      <c r="V254" s="1"/>
      <c r="W254" s="1"/>
      <c r="X254" s="1"/>
      <c r="Y254" s="1"/>
      <c r="Z254" s="1"/>
    </row>
    <row r="255" ht="18" customHeight="1" spans="1:26">
      <c r="A255" s="28"/>
      <c r="B255" s="28" t="s">
        <v>432</v>
      </c>
      <c r="C255" s="28" t="s">
        <v>74</v>
      </c>
      <c r="D255" s="40">
        <v>5</v>
      </c>
      <c r="E255" s="40">
        <v>5</v>
      </c>
      <c r="F255" s="40">
        <v>5</v>
      </c>
      <c r="G255" s="40">
        <v>5</v>
      </c>
      <c r="H255" s="40">
        <f>'PACC - SNCC.F.053'!$D255+'PACC - SNCC.F.053'!$E255+F255+G255</f>
        <v>20</v>
      </c>
      <c r="I255" s="41">
        <v>115</v>
      </c>
      <c r="J255" s="29">
        <f>'PACC - SNCC.F.053'!$H255*'PACC - SNCC.F.053'!$I255</f>
        <v>2300</v>
      </c>
      <c r="K255" s="41"/>
      <c r="L255" s="40" t="s">
        <v>25</v>
      </c>
      <c r="M255" s="40" t="s">
        <v>26</v>
      </c>
      <c r="N255" s="41"/>
      <c r="O255" s="44"/>
      <c r="P255" s="1"/>
      <c r="Q255" s="1"/>
      <c r="R255" s="1"/>
      <c r="S255" s="1"/>
      <c r="T255" s="27" t="s">
        <v>433</v>
      </c>
      <c r="U255" s="1"/>
      <c r="V255" s="1"/>
      <c r="W255" s="1"/>
      <c r="X255" s="1"/>
      <c r="Y255" s="1"/>
      <c r="Z255" s="1"/>
    </row>
    <row r="256" ht="18" customHeight="1" spans="1:26">
      <c r="A256" s="28"/>
      <c r="B256" s="28" t="s">
        <v>434</v>
      </c>
      <c r="C256" s="28" t="s">
        <v>74</v>
      </c>
      <c r="D256" s="40">
        <v>2</v>
      </c>
      <c r="E256" s="40">
        <v>2</v>
      </c>
      <c r="F256" s="40">
        <v>2</v>
      </c>
      <c r="G256" s="40">
        <v>2</v>
      </c>
      <c r="H256" s="40">
        <f>'PACC - SNCC.F.053'!$D256+'PACC - SNCC.F.053'!$E256+F256+G256</f>
        <v>8</v>
      </c>
      <c r="I256" s="41">
        <v>275</v>
      </c>
      <c r="J256" s="29">
        <f>'PACC - SNCC.F.053'!$H256*'PACC - SNCC.F.053'!$I256</f>
        <v>2200</v>
      </c>
      <c r="K256" s="41"/>
      <c r="L256" s="40" t="s">
        <v>25</v>
      </c>
      <c r="M256" s="40" t="s">
        <v>26</v>
      </c>
      <c r="N256" s="41"/>
      <c r="O256" s="44"/>
      <c r="P256" s="1"/>
      <c r="Q256" s="1"/>
      <c r="R256" s="1"/>
      <c r="S256" s="1"/>
      <c r="T256" s="27" t="s">
        <v>435</v>
      </c>
      <c r="U256" s="1"/>
      <c r="V256" s="1"/>
      <c r="W256" s="1"/>
      <c r="X256" s="1"/>
      <c r="Y256" s="1"/>
      <c r="Z256" s="1"/>
    </row>
    <row r="257" ht="18" customHeight="1" spans="1:26">
      <c r="A257" s="28"/>
      <c r="B257" s="28" t="s">
        <v>436</v>
      </c>
      <c r="C257" s="28" t="s">
        <v>74</v>
      </c>
      <c r="D257" s="40">
        <v>6</v>
      </c>
      <c r="E257" s="40">
        <v>6</v>
      </c>
      <c r="F257" s="40">
        <v>6</v>
      </c>
      <c r="G257" s="40">
        <v>6</v>
      </c>
      <c r="H257" s="40">
        <f>'PACC - SNCC.F.053'!$D257+'PACC - SNCC.F.053'!$E257+F257+G257</f>
        <v>24</v>
      </c>
      <c r="I257" s="41">
        <v>275</v>
      </c>
      <c r="J257" s="29">
        <f>'PACC - SNCC.F.053'!$H257*'PACC - SNCC.F.053'!$I257</f>
        <v>6600</v>
      </c>
      <c r="K257" s="41"/>
      <c r="L257" s="40" t="s">
        <v>25</v>
      </c>
      <c r="M257" s="40" t="s">
        <v>26</v>
      </c>
      <c r="N257" s="41"/>
      <c r="O257" s="44"/>
      <c r="P257" s="1"/>
      <c r="Q257" s="1"/>
      <c r="R257" s="1"/>
      <c r="S257" s="1"/>
      <c r="T257" s="27" t="s">
        <v>437</v>
      </c>
      <c r="U257" s="1"/>
      <c r="V257" s="1"/>
      <c r="W257" s="1"/>
      <c r="X257" s="1"/>
      <c r="Y257" s="1"/>
      <c r="Z257" s="1"/>
    </row>
    <row r="258" ht="18" customHeight="1" spans="1:26">
      <c r="A258" s="28"/>
      <c r="B258" s="28" t="s">
        <v>438</v>
      </c>
      <c r="C258" s="28" t="s">
        <v>74</v>
      </c>
      <c r="D258" s="40">
        <v>10</v>
      </c>
      <c r="E258" s="40">
        <v>10</v>
      </c>
      <c r="F258" s="40">
        <v>10</v>
      </c>
      <c r="G258" s="40">
        <v>10</v>
      </c>
      <c r="H258" s="40">
        <f>'PACC - SNCC.F.053'!$D258+'PACC - SNCC.F.053'!$E258+F258+G258</f>
        <v>40</v>
      </c>
      <c r="I258" s="41">
        <v>70</v>
      </c>
      <c r="J258" s="29">
        <v>14500</v>
      </c>
      <c r="K258" s="41"/>
      <c r="L258" s="40" t="s">
        <v>25</v>
      </c>
      <c r="M258" s="40" t="s">
        <v>26</v>
      </c>
      <c r="N258" s="41"/>
      <c r="O258" s="44"/>
      <c r="P258" s="1"/>
      <c r="Q258" s="1"/>
      <c r="R258" s="1"/>
      <c r="S258" s="1"/>
      <c r="T258" s="27" t="s">
        <v>439</v>
      </c>
      <c r="U258" s="1"/>
      <c r="V258" s="1"/>
      <c r="W258" s="1"/>
      <c r="X258" s="1"/>
      <c r="Y258" s="1"/>
      <c r="Z258" s="1"/>
    </row>
    <row r="259" ht="18" customHeight="1" spans="1:26">
      <c r="A259" s="28"/>
      <c r="B259" s="28" t="s">
        <v>440</v>
      </c>
      <c r="C259" s="28" t="s">
        <v>441</v>
      </c>
      <c r="D259" s="40">
        <v>1</v>
      </c>
      <c r="E259" s="40">
        <v>0</v>
      </c>
      <c r="F259" s="40">
        <v>0</v>
      </c>
      <c r="G259" s="40">
        <v>0</v>
      </c>
      <c r="H259" s="40">
        <v>1</v>
      </c>
      <c r="I259" s="41">
        <v>14500</v>
      </c>
      <c r="J259" s="41">
        <v>14500</v>
      </c>
      <c r="K259" s="41"/>
      <c r="L259" s="40"/>
      <c r="M259" s="40" t="s">
        <v>442</v>
      </c>
      <c r="N259" s="41"/>
      <c r="O259" s="44"/>
      <c r="P259" s="1"/>
      <c r="Q259" s="1"/>
      <c r="R259" s="1"/>
      <c r="S259" s="1"/>
      <c r="T259" s="27"/>
      <c r="U259" s="1"/>
      <c r="V259" s="1"/>
      <c r="W259" s="1"/>
      <c r="X259" s="1"/>
      <c r="Y259" s="1"/>
      <c r="Z259" s="1"/>
    </row>
    <row r="260" ht="18" customHeight="1" spans="1:26">
      <c r="A260" s="28"/>
      <c r="B260" s="28"/>
      <c r="C260" s="28"/>
      <c r="D260" s="40"/>
      <c r="E260" s="40"/>
      <c r="F260" s="40"/>
      <c r="G260" s="40"/>
      <c r="H260" s="40"/>
      <c r="I260" s="41"/>
      <c r="J260" s="41"/>
      <c r="K260" s="41">
        <v>109497</v>
      </c>
      <c r="L260" s="40"/>
      <c r="M260" s="40"/>
      <c r="N260" s="41"/>
      <c r="O260" s="44"/>
      <c r="P260" s="1"/>
      <c r="Q260" s="1"/>
      <c r="R260" s="1"/>
      <c r="S260" s="1"/>
      <c r="T260" s="27"/>
      <c r="U260" s="1"/>
      <c r="V260" s="1"/>
      <c r="W260" s="1"/>
      <c r="X260" s="1"/>
      <c r="Y260" s="1"/>
      <c r="Z260" s="1"/>
    </row>
    <row r="261" ht="18" customHeight="1" spans="1:26">
      <c r="A261" s="28"/>
      <c r="B261" s="28"/>
      <c r="C261" s="28"/>
      <c r="D261" s="40"/>
      <c r="E261" s="40"/>
      <c r="F261" s="40"/>
      <c r="G261" s="40"/>
      <c r="H261" s="40"/>
      <c r="I261" s="41"/>
      <c r="J261" s="41"/>
      <c r="K261" s="41"/>
      <c r="L261" s="40"/>
      <c r="M261" s="40"/>
      <c r="N261" s="41"/>
      <c r="O261" s="44"/>
      <c r="P261" s="1"/>
      <c r="Q261" s="1"/>
      <c r="R261" s="1"/>
      <c r="S261" s="1"/>
      <c r="T261" s="27" t="s">
        <v>443</v>
      </c>
      <c r="U261" s="1"/>
      <c r="V261" s="1"/>
      <c r="W261" s="1"/>
      <c r="X261" s="1"/>
      <c r="Y261" s="1"/>
      <c r="Z261" s="1"/>
    </row>
    <row r="262" ht="18" customHeight="1" spans="1:26">
      <c r="A262" s="28"/>
      <c r="B262" s="28" t="s">
        <v>444</v>
      </c>
      <c r="C262" s="28" t="s">
        <v>441</v>
      </c>
      <c r="D262" s="40">
        <v>30</v>
      </c>
      <c r="E262" s="40">
        <v>30</v>
      </c>
      <c r="F262" s="40">
        <v>40</v>
      </c>
      <c r="G262" s="40">
        <v>30</v>
      </c>
      <c r="H262" s="40">
        <v>130</v>
      </c>
      <c r="I262" s="41">
        <v>1100</v>
      </c>
      <c r="J262" s="41">
        <f>Table_1[[#This Row],[CANTIDAD TOTAL]]*Table_1[[#This Row],[PRECIO UNITARIO ESTIMADO]]</f>
        <v>143000</v>
      </c>
      <c r="K262" s="41"/>
      <c r="L262" s="40" t="s">
        <v>25</v>
      </c>
      <c r="M262" s="40" t="s">
        <v>26</v>
      </c>
      <c r="N262" s="41"/>
      <c r="O262" s="44"/>
      <c r="P262" s="1"/>
      <c r="Q262" s="1"/>
      <c r="R262" s="1"/>
      <c r="S262" s="1"/>
      <c r="T262" s="27" t="s">
        <v>445</v>
      </c>
      <c r="U262" s="1"/>
      <c r="V262" s="1"/>
      <c r="W262" s="1"/>
      <c r="X262" s="1"/>
      <c r="Y262" s="1"/>
      <c r="Z262" s="1"/>
    </row>
    <row r="263" ht="18" customHeight="1" spans="1:26">
      <c r="A263" s="28"/>
      <c r="B263" s="28" t="s">
        <v>446</v>
      </c>
      <c r="C263" s="28" t="s">
        <v>441</v>
      </c>
      <c r="D263" s="40">
        <v>40</v>
      </c>
      <c r="E263" s="40">
        <v>0</v>
      </c>
      <c r="F263" s="40">
        <v>0</v>
      </c>
      <c r="G263" s="40">
        <v>50</v>
      </c>
      <c r="H263" s="40">
        <v>90</v>
      </c>
      <c r="I263" s="41">
        <v>40</v>
      </c>
      <c r="J263" s="41">
        <f>Table_1[[#This Row],[CANTIDAD TOTAL]]*Table_1[[#This Row],[PRECIO UNITARIO ESTIMADO]]</f>
        <v>3600</v>
      </c>
      <c r="K263" s="41"/>
      <c r="L263" s="40" t="s">
        <v>25</v>
      </c>
      <c r="M263" s="40" t="s">
        <v>26</v>
      </c>
      <c r="N263" s="41"/>
      <c r="O263" s="44"/>
      <c r="P263" s="1"/>
      <c r="Q263" s="1"/>
      <c r="R263" s="1"/>
      <c r="S263" s="1"/>
      <c r="T263" s="27" t="s">
        <v>447</v>
      </c>
      <c r="U263" s="1"/>
      <c r="V263" s="1"/>
      <c r="W263" s="1"/>
      <c r="X263" s="1"/>
      <c r="Y263" s="1"/>
      <c r="Z263" s="1"/>
    </row>
    <row r="264" ht="18" customHeight="1" spans="1:26">
      <c r="A264" s="28"/>
      <c r="B264" s="28" t="s">
        <v>448</v>
      </c>
      <c r="C264" s="28" t="s">
        <v>441</v>
      </c>
      <c r="D264" s="40">
        <v>0</v>
      </c>
      <c r="E264" s="40">
        <v>2</v>
      </c>
      <c r="F264" s="40">
        <v>0</v>
      </c>
      <c r="G264" s="40">
        <v>0</v>
      </c>
      <c r="H264" s="40">
        <v>2</v>
      </c>
      <c r="I264" s="41">
        <v>400</v>
      </c>
      <c r="J264" s="41">
        <f>Table_1[[#This Row],[CANTIDAD TOTAL]]*Table_1[[#This Row],[PRECIO UNITARIO ESTIMADO]]</f>
        <v>800</v>
      </c>
      <c r="L264" s="40" t="s">
        <v>25</v>
      </c>
      <c r="M264" s="40" t="s">
        <v>26</v>
      </c>
      <c r="N264" s="41"/>
      <c r="O264" s="44"/>
      <c r="P264" s="1"/>
      <c r="Q264" s="1"/>
      <c r="R264" s="1"/>
      <c r="S264" s="1"/>
      <c r="T264" s="27" t="s">
        <v>449</v>
      </c>
      <c r="U264" s="1"/>
      <c r="V264" s="1"/>
      <c r="W264" s="1"/>
      <c r="X264" s="1"/>
      <c r="Y264" s="1"/>
      <c r="Z264" s="1"/>
    </row>
    <row r="265" ht="18" customHeight="1" spans="1:26">
      <c r="A265" s="28"/>
      <c r="B265" s="28" t="s">
        <v>450</v>
      </c>
      <c r="C265" s="28" t="s">
        <v>59</v>
      </c>
      <c r="D265" s="40">
        <v>0</v>
      </c>
      <c r="E265" s="40">
        <v>50</v>
      </c>
      <c r="F265" s="40">
        <v>0</v>
      </c>
      <c r="G265" s="40">
        <v>0</v>
      </c>
      <c r="H265" s="40">
        <v>50</v>
      </c>
      <c r="I265" s="41">
        <v>240</v>
      </c>
      <c r="J265" s="41">
        <f>Table_1[[#This Row],[CANTIDAD TOTAL]]*Table_1[[#This Row],[PRECIO UNITARIO ESTIMADO]]</f>
        <v>12000</v>
      </c>
      <c r="L265" s="40" t="s">
        <v>25</v>
      </c>
      <c r="M265" s="40" t="s">
        <v>26</v>
      </c>
      <c r="N265" s="41"/>
      <c r="O265" s="44"/>
      <c r="P265" s="1"/>
      <c r="Q265" s="1"/>
      <c r="R265" s="1"/>
      <c r="S265" s="1"/>
      <c r="T265" s="27"/>
      <c r="U265" s="1"/>
      <c r="V265" s="1"/>
      <c r="W265" s="1"/>
      <c r="X265" s="1"/>
      <c r="Y265" s="1"/>
      <c r="Z265" s="1"/>
    </row>
    <row r="266" ht="18" customHeight="1" spans="1:26">
      <c r="A266" s="28"/>
      <c r="B266" s="28" t="s">
        <v>451</v>
      </c>
      <c r="C266" s="28" t="s">
        <v>59</v>
      </c>
      <c r="D266" s="40">
        <v>0</v>
      </c>
      <c r="E266" s="40">
        <v>50</v>
      </c>
      <c r="F266" s="40">
        <v>0</v>
      </c>
      <c r="G266" s="40">
        <v>0</v>
      </c>
      <c r="H266" s="40">
        <v>50</v>
      </c>
      <c r="I266" s="41">
        <v>240</v>
      </c>
      <c r="J266" s="41">
        <f>Table_1[[#This Row],[CANTIDAD TOTAL]]*Table_1[[#This Row],[PRECIO UNITARIO ESTIMADO]]</f>
        <v>12000</v>
      </c>
      <c r="L266" s="40" t="s">
        <v>25</v>
      </c>
      <c r="M266" s="40" t="s">
        <v>26</v>
      </c>
      <c r="N266" s="41"/>
      <c r="O266" s="44"/>
      <c r="P266" s="1"/>
      <c r="Q266" s="1"/>
      <c r="R266" s="1"/>
      <c r="S266" s="1"/>
      <c r="T266" s="27" t="s">
        <v>452</v>
      </c>
      <c r="U266" s="1"/>
      <c r="V266" s="1"/>
      <c r="W266" s="1"/>
      <c r="X266" s="1"/>
      <c r="Y266" s="1"/>
      <c r="Z266" s="1"/>
    </row>
    <row r="267" ht="18" customHeight="1" spans="1:26">
      <c r="A267" s="28"/>
      <c r="B267" s="28" t="s">
        <v>453</v>
      </c>
      <c r="C267" s="28" t="s">
        <v>454</v>
      </c>
      <c r="D267" s="40">
        <v>0</v>
      </c>
      <c r="E267" s="40">
        <v>2</v>
      </c>
      <c r="F267" s="40">
        <v>0</v>
      </c>
      <c r="G267" s="40">
        <v>0</v>
      </c>
      <c r="H267" s="40">
        <v>2</v>
      </c>
      <c r="I267" s="41">
        <v>1920</v>
      </c>
      <c r="J267" s="41">
        <f>Table_1[[#This Row],[CANTIDAD TOTAL]]*Table_1[[#This Row],[PRECIO UNITARIO ESTIMADO]]</f>
        <v>3840</v>
      </c>
      <c r="L267" s="40" t="s">
        <v>25</v>
      </c>
      <c r="M267" s="40" t="s">
        <v>26</v>
      </c>
      <c r="N267" s="41"/>
      <c r="O267" s="44"/>
      <c r="P267" s="1"/>
      <c r="Q267" s="1"/>
      <c r="R267" s="1"/>
      <c r="S267" s="1"/>
      <c r="T267" s="27" t="s">
        <v>455</v>
      </c>
      <c r="U267" s="1"/>
      <c r="V267" s="1"/>
      <c r="W267" s="1"/>
      <c r="X267" s="1"/>
      <c r="Y267" s="1"/>
      <c r="Z267" s="1"/>
    </row>
    <row r="268" ht="18" customHeight="1" spans="1:26">
      <c r="A268" s="28"/>
      <c r="B268" s="28" t="s">
        <v>456</v>
      </c>
      <c r="C268" s="28" t="s">
        <v>441</v>
      </c>
      <c r="D268" s="40">
        <v>1</v>
      </c>
      <c r="E268" s="40">
        <v>0</v>
      </c>
      <c r="F268" s="40">
        <v>1</v>
      </c>
      <c r="G268" s="40">
        <v>0</v>
      </c>
      <c r="H268" s="40">
        <v>2</v>
      </c>
      <c r="I268" s="41">
        <v>2239</v>
      </c>
      <c r="J268" s="41">
        <f>Table_1[[#This Row],[CANTIDAD TOTAL]]*Table_1[[#This Row],[PRECIO UNITARIO ESTIMADO]]</f>
        <v>4478</v>
      </c>
      <c r="L268" s="40" t="s">
        <v>25</v>
      </c>
      <c r="M268" s="40" t="s">
        <v>26</v>
      </c>
      <c r="N268" s="41"/>
      <c r="O268" s="44"/>
      <c r="P268" s="1"/>
      <c r="Q268" s="1"/>
      <c r="R268" s="1"/>
      <c r="S268" s="1"/>
      <c r="T268" s="27" t="s">
        <v>457</v>
      </c>
      <c r="U268" s="1"/>
      <c r="V268" s="1"/>
      <c r="W268" s="1"/>
      <c r="X268" s="1"/>
      <c r="Y268" s="1"/>
      <c r="Z268" s="1"/>
    </row>
    <row r="269" ht="18" customHeight="1" spans="1:26">
      <c r="A269" s="28"/>
      <c r="B269" s="28" t="s">
        <v>458</v>
      </c>
      <c r="C269" s="28" t="s">
        <v>441</v>
      </c>
      <c r="D269" s="40">
        <v>1</v>
      </c>
      <c r="E269" s="40">
        <v>0</v>
      </c>
      <c r="F269" s="40">
        <v>1</v>
      </c>
      <c r="G269" s="40">
        <v>0</v>
      </c>
      <c r="H269" s="40">
        <v>2</v>
      </c>
      <c r="I269" s="41">
        <v>5006</v>
      </c>
      <c r="J269" s="41">
        <f>Table_1[[#This Row],[CANTIDAD TOTAL]]*Table_1[[#This Row],[PRECIO UNITARIO ESTIMADO]]</f>
        <v>10012</v>
      </c>
      <c r="L269" s="40" t="s">
        <v>25</v>
      </c>
      <c r="M269" s="40" t="s">
        <v>26</v>
      </c>
      <c r="N269" s="41"/>
      <c r="O269" s="44"/>
      <c r="P269" s="1"/>
      <c r="Q269" s="1"/>
      <c r="R269" s="1"/>
      <c r="S269" s="1"/>
      <c r="T269" s="27" t="s">
        <v>459</v>
      </c>
      <c r="U269" s="1"/>
      <c r="V269" s="1"/>
      <c r="W269" s="1"/>
      <c r="X269" s="1"/>
      <c r="Y269" s="1"/>
      <c r="Z269" s="1"/>
    </row>
    <row r="270" ht="18" customHeight="1" spans="1:26">
      <c r="A270" s="28"/>
      <c r="B270" s="28" t="s">
        <v>460</v>
      </c>
      <c r="C270" s="28" t="s">
        <v>441</v>
      </c>
      <c r="D270" s="40">
        <v>0</v>
      </c>
      <c r="E270" s="40">
        <v>1</v>
      </c>
      <c r="F270" s="40">
        <v>0</v>
      </c>
      <c r="G270" s="40">
        <v>1</v>
      </c>
      <c r="H270" s="40">
        <v>2</v>
      </c>
      <c r="I270" s="41">
        <v>8045</v>
      </c>
      <c r="J270" s="41">
        <f>Table_1[[#This Row],[CANTIDAD TOTAL]]*Table_1[[#This Row],[PRECIO UNITARIO ESTIMADO]]</f>
        <v>16090</v>
      </c>
      <c r="L270" s="40" t="s">
        <v>25</v>
      </c>
      <c r="M270" s="40" t="s">
        <v>26</v>
      </c>
      <c r="N270" s="41"/>
      <c r="O270" s="44"/>
      <c r="P270" s="1"/>
      <c r="Q270" s="1"/>
      <c r="R270" s="1"/>
      <c r="S270" s="1"/>
      <c r="T270" s="27" t="s">
        <v>461</v>
      </c>
      <c r="U270" s="1"/>
      <c r="V270" s="1"/>
      <c r="W270" s="1"/>
      <c r="X270" s="1"/>
      <c r="Y270" s="1"/>
      <c r="Z270" s="1"/>
    </row>
    <row r="271" ht="18" customHeight="1" spans="1:26">
      <c r="A271" s="28"/>
      <c r="B271" s="28" t="s">
        <v>462</v>
      </c>
      <c r="C271" s="28" t="s">
        <v>441</v>
      </c>
      <c r="D271" s="40">
        <v>1</v>
      </c>
      <c r="E271" s="40">
        <v>0</v>
      </c>
      <c r="F271" s="40">
        <v>1</v>
      </c>
      <c r="G271" s="40">
        <v>1</v>
      </c>
      <c r="H271" s="40">
        <v>3</v>
      </c>
      <c r="I271" s="41">
        <v>8045</v>
      </c>
      <c r="J271" s="41">
        <f>Table_1[[#This Row],[CANTIDAD TOTAL]]*Table_1[[#This Row],[PRECIO UNITARIO ESTIMADO]]</f>
        <v>24135</v>
      </c>
      <c r="L271" s="40" t="s">
        <v>25</v>
      </c>
      <c r="M271" s="40" t="s">
        <v>26</v>
      </c>
      <c r="N271" s="41"/>
      <c r="O271" s="44"/>
      <c r="P271" s="1"/>
      <c r="Q271" s="1"/>
      <c r="R271" s="1"/>
      <c r="S271" s="1"/>
      <c r="T271" s="27" t="s">
        <v>463</v>
      </c>
      <c r="U271" s="1"/>
      <c r="V271" s="1"/>
      <c r="W271" s="1"/>
      <c r="X271" s="1"/>
      <c r="Y271" s="1"/>
      <c r="Z271" s="1"/>
    </row>
    <row r="272" ht="18" customHeight="1" spans="1:26">
      <c r="A272" s="28"/>
      <c r="B272" s="28" t="s">
        <v>464</v>
      </c>
      <c r="C272" s="28" t="s">
        <v>441</v>
      </c>
      <c r="D272" s="40">
        <v>1</v>
      </c>
      <c r="E272" s="40">
        <v>1</v>
      </c>
      <c r="F272" s="40">
        <v>1</v>
      </c>
      <c r="G272" s="40">
        <v>0</v>
      </c>
      <c r="H272" s="40">
        <v>3</v>
      </c>
      <c r="I272" s="41">
        <v>1438</v>
      </c>
      <c r="J272" s="41">
        <f>Table_1[[#This Row],[CANTIDAD TOTAL]]*Table_1[[#This Row],[PRECIO UNITARIO ESTIMADO]]</f>
        <v>4314</v>
      </c>
      <c r="L272" s="40" t="s">
        <v>25</v>
      </c>
      <c r="M272" s="40" t="s">
        <v>26</v>
      </c>
      <c r="N272" s="41"/>
      <c r="O272" s="44"/>
      <c r="P272" s="1"/>
      <c r="Q272" s="1"/>
      <c r="R272" s="1"/>
      <c r="S272" s="1"/>
      <c r="T272" s="27"/>
      <c r="U272" s="1"/>
      <c r="V272" s="1"/>
      <c r="W272" s="1"/>
      <c r="X272" s="1"/>
      <c r="Y272" s="1"/>
      <c r="Z272" s="1"/>
    </row>
    <row r="273" ht="18" customHeight="1" spans="1:26">
      <c r="A273" s="28"/>
      <c r="B273" s="28" t="s">
        <v>465</v>
      </c>
      <c r="C273" s="28" t="s">
        <v>441</v>
      </c>
      <c r="D273" s="40">
        <v>0</v>
      </c>
      <c r="E273" s="40">
        <v>2</v>
      </c>
      <c r="F273" s="40">
        <v>2</v>
      </c>
      <c r="G273" s="40">
        <v>1</v>
      </c>
      <c r="H273" s="40">
        <v>5</v>
      </c>
      <c r="I273" s="41">
        <v>5510</v>
      </c>
      <c r="J273" s="41">
        <f>Table_1[[#This Row],[CANTIDAD TOTAL]]*Table_1[[#This Row],[PRECIO UNITARIO ESTIMADO]]</f>
        <v>27550</v>
      </c>
      <c r="L273" s="40" t="s">
        <v>25</v>
      </c>
      <c r="M273" s="40" t="s">
        <v>26</v>
      </c>
      <c r="N273" s="41"/>
      <c r="O273" s="44"/>
      <c r="P273" s="1"/>
      <c r="Q273" s="1"/>
      <c r="R273" s="1"/>
      <c r="S273" s="1"/>
      <c r="T273" s="27"/>
      <c r="U273" s="1"/>
      <c r="V273" s="1"/>
      <c r="W273" s="1"/>
      <c r="X273" s="1"/>
      <c r="Y273" s="1"/>
      <c r="Z273" s="1"/>
    </row>
    <row r="274" ht="18" customHeight="1" spans="1:26">
      <c r="A274" s="28"/>
      <c r="B274" s="28" t="s">
        <v>466</v>
      </c>
      <c r="C274" s="28" t="s">
        <v>441</v>
      </c>
      <c r="D274" s="40">
        <v>1</v>
      </c>
      <c r="E274" s="40">
        <v>0</v>
      </c>
      <c r="F274" s="40">
        <v>1</v>
      </c>
      <c r="G274" s="40">
        <v>1</v>
      </c>
      <c r="H274" s="40">
        <v>3</v>
      </c>
      <c r="I274" s="41">
        <v>645</v>
      </c>
      <c r="J274" s="41">
        <f>Table_1[[#This Row],[CANTIDAD TOTAL]]*Table_1[[#This Row],[PRECIO UNITARIO ESTIMADO]]</f>
        <v>1935</v>
      </c>
      <c r="L274" s="40" t="s">
        <v>25</v>
      </c>
      <c r="M274" s="40" t="s">
        <v>26</v>
      </c>
      <c r="N274" s="41"/>
      <c r="O274" s="44"/>
      <c r="P274" s="1"/>
      <c r="Q274" s="1"/>
      <c r="R274" s="1"/>
      <c r="S274" s="1"/>
      <c r="T274" s="27"/>
      <c r="U274" s="1"/>
      <c r="V274" s="1"/>
      <c r="W274" s="1"/>
      <c r="X274" s="1"/>
      <c r="Y274" s="1"/>
      <c r="Z274" s="1"/>
    </row>
    <row r="275" ht="18" customHeight="1" spans="1:26">
      <c r="A275" s="28"/>
      <c r="B275" s="28" t="s">
        <v>467</v>
      </c>
      <c r="C275" s="28" t="s">
        <v>85</v>
      </c>
      <c r="D275" s="40">
        <v>1</v>
      </c>
      <c r="E275" s="40">
        <v>0</v>
      </c>
      <c r="F275" s="40">
        <v>2</v>
      </c>
      <c r="G275" s="40">
        <v>0</v>
      </c>
      <c r="H275" s="40">
        <v>3</v>
      </c>
      <c r="I275" s="41">
        <v>5467</v>
      </c>
      <c r="J275" s="41">
        <f>Table_1[[#This Row],[CANTIDAD TOTAL]]*Table_1[[#This Row],[PRECIO UNITARIO ESTIMADO]]</f>
        <v>16401</v>
      </c>
      <c r="L275" s="40" t="s">
        <v>25</v>
      </c>
      <c r="M275" s="40" t="s">
        <v>26</v>
      </c>
      <c r="N275" s="41"/>
      <c r="O275" s="44"/>
      <c r="P275" s="1"/>
      <c r="Q275" s="1"/>
      <c r="R275" s="1"/>
      <c r="S275" s="1"/>
      <c r="T275" s="27"/>
      <c r="U275" s="1"/>
      <c r="V275" s="1"/>
      <c r="W275" s="1"/>
      <c r="X275" s="1"/>
      <c r="Y275" s="1"/>
      <c r="Z275" s="1"/>
    </row>
    <row r="276" ht="18" customHeight="1" spans="1:26">
      <c r="A276" s="28"/>
      <c r="B276" s="28" t="s">
        <v>468</v>
      </c>
      <c r="C276" s="28" t="s">
        <v>441</v>
      </c>
      <c r="D276" s="40">
        <v>1</v>
      </c>
      <c r="E276" s="40">
        <v>1</v>
      </c>
      <c r="F276" s="40">
        <v>0</v>
      </c>
      <c r="G276" s="40">
        <v>1</v>
      </c>
      <c r="H276" s="40">
        <v>3</v>
      </c>
      <c r="I276" s="41">
        <v>968</v>
      </c>
      <c r="J276" s="41">
        <f>Table_1[[#This Row],[CANTIDAD TOTAL]]*Table_1[[#This Row],[PRECIO UNITARIO ESTIMADO]]</f>
        <v>2904</v>
      </c>
      <c r="L276" s="40" t="s">
        <v>25</v>
      </c>
      <c r="M276" s="40" t="s">
        <v>26</v>
      </c>
      <c r="N276" s="41"/>
      <c r="O276" s="44"/>
      <c r="P276" s="1"/>
      <c r="Q276" s="1"/>
      <c r="R276" s="1"/>
      <c r="S276" s="1"/>
      <c r="T276" s="27"/>
      <c r="U276" s="1"/>
      <c r="V276" s="1"/>
      <c r="W276" s="1"/>
      <c r="X276" s="1"/>
      <c r="Y276" s="1"/>
      <c r="Z276" s="1"/>
    </row>
    <row r="277" ht="18" customHeight="1" spans="1:26">
      <c r="A277" s="28"/>
      <c r="B277" s="28" t="s">
        <v>469</v>
      </c>
      <c r="C277" s="28" t="s">
        <v>441</v>
      </c>
      <c r="D277" s="40">
        <v>1</v>
      </c>
      <c r="E277" s="40">
        <v>2</v>
      </c>
      <c r="F277" s="40">
        <v>2</v>
      </c>
      <c r="G277" s="40">
        <v>1</v>
      </c>
      <c r="H277" s="40">
        <v>6</v>
      </c>
      <c r="I277" s="41">
        <v>178</v>
      </c>
      <c r="J277" s="41">
        <f>Table_1[[#This Row],[CANTIDAD TOTAL]]*Table_1[[#This Row],[PRECIO UNITARIO ESTIMADO]]</f>
        <v>1068</v>
      </c>
      <c r="L277" s="40" t="s">
        <v>25</v>
      </c>
      <c r="M277" s="40" t="s">
        <v>26</v>
      </c>
      <c r="N277" s="41"/>
      <c r="O277" s="44"/>
      <c r="P277" s="1"/>
      <c r="Q277" s="1"/>
      <c r="R277" s="1"/>
      <c r="S277" s="1"/>
      <c r="T277" s="27"/>
      <c r="U277" s="1"/>
      <c r="V277" s="1"/>
      <c r="W277" s="1"/>
      <c r="X277" s="1"/>
      <c r="Y277" s="1"/>
      <c r="Z277" s="1"/>
    </row>
    <row r="278" ht="18" customHeight="1" spans="1:26">
      <c r="A278" s="28"/>
      <c r="B278" s="28" t="s">
        <v>470</v>
      </c>
      <c r="C278" s="28" t="s">
        <v>441</v>
      </c>
      <c r="D278" s="40">
        <v>0</v>
      </c>
      <c r="E278" s="40">
        <v>1</v>
      </c>
      <c r="F278" s="40">
        <v>1</v>
      </c>
      <c r="G278" s="40">
        <v>1</v>
      </c>
      <c r="H278" s="40">
        <v>3</v>
      </c>
      <c r="I278" s="41">
        <v>1695</v>
      </c>
      <c r="J278" s="41">
        <f>Table_1[[#This Row],[CANTIDAD TOTAL]]*Table_1[[#This Row],[PRECIO UNITARIO ESTIMADO]]</f>
        <v>5085</v>
      </c>
      <c r="L278" s="40" t="s">
        <v>25</v>
      </c>
      <c r="M278" s="40" t="s">
        <v>26</v>
      </c>
      <c r="N278" s="41"/>
      <c r="O278" s="44"/>
      <c r="P278" s="1"/>
      <c r="Q278" s="1"/>
      <c r="R278" s="1"/>
      <c r="S278" s="1"/>
      <c r="T278" s="27"/>
      <c r="U278" s="1"/>
      <c r="V278" s="1"/>
      <c r="W278" s="1"/>
      <c r="X278" s="1"/>
      <c r="Y278" s="1"/>
      <c r="Z278" s="1"/>
    </row>
    <row r="279" ht="18" customHeight="1" spans="1:26">
      <c r="A279" s="28"/>
      <c r="B279" s="28"/>
      <c r="C279" s="28"/>
      <c r="D279" s="40"/>
      <c r="E279" s="40"/>
      <c r="F279" s="40"/>
      <c r="G279" s="40"/>
      <c r="H279" s="40"/>
      <c r="I279" s="41"/>
      <c r="J279" s="41"/>
      <c r="K279" s="45">
        <f>J262+J263+J264+J265+J266+J267+J268+J269+J270+J271+J272+J273+J274+J275+J276+J276+J277+J278</f>
        <v>292116</v>
      </c>
      <c r="L279" s="40"/>
      <c r="M279" s="40"/>
      <c r="N279" s="41"/>
      <c r="O279" s="44"/>
      <c r="P279" s="1"/>
      <c r="Q279" s="1"/>
      <c r="R279" s="1"/>
      <c r="S279" s="1"/>
      <c r="T279" s="27"/>
      <c r="U279" s="1"/>
      <c r="V279" s="1"/>
      <c r="W279" s="1"/>
      <c r="X279" s="1"/>
      <c r="Y279" s="1"/>
      <c r="Z279" s="1"/>
    </row>
    <row r="280" ht="18" customHeight="1" spans="1:26">
      <c r="A280" s="28"/>
      <c r="B280" s="28"/>
      <c r="C280" s="28"/>
      <c r="D280" s="40"/>
      <c r="E280" s="40"/>
      <c r="F280" s="40"/>
      <c r="G280" s="40"/>
      <c r="H280" s="40"/>
      <c r="I280" s="41"/>
      <c r="J280" s="29"/>
      <c r="K280" s="46"/>
      <c r="L280" s="40"/>
      <c r="M280" s="40"/>
      <c r="N280" s="41"/>
      <c r="O280" s="44"/>
      <c r="P280" s="1"/>
      <c r="Q280" s="1"/>
      <c r="R280" s="1"/>
      <c r="S280" s="1"/>
      <c r="T280" s="27" t="s">
        <v>471</v>
      </c>
      <c r="U280" s="1"/>
      <c r="V280" s="1"/>
      <c r="W280" s="1"/>
      <c r="X280" s="1"/>
      <c r="Y280" s="1"/>
      <c r="Z280" s="1"/>
    </row>
    <row r="281" ht="18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 t="s">
        <v>472</v>
      </c>
      <c r="K281" s="47">
        <f>K279+K260+K241+K233+K221+K210+K203+K199+K199+K194+K189+K189+K153+K149+K108+K101+K95+K87+K77</f>
        <v>4020320.81</v>
      </c>
      <c r="L281" s="1"/>
      <c r="M281" s="1"/>
      <c r="N281" s="1"/>
      <c r="O281" s="48"/>
      <c r="P281" s="1"/>
      <c r="Q281" s="1"/>
      <c r="R281" s="1"/>
      <c r="S281" s="1"/>
      <c r="T281" s="27" t="s">
        <v>473</v>
      </c>
      <c r="U281" s="1"/>
      <c r="V281" s="1"/>
      <c r="W281" s="1"/>
      <c r="X281" s="1"/>
      <c r="Y281" s="1"/>
      <c r="Z281" s="1"/>
    </row>
    <row r="282" ht="18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8"/>
      <c r="P282" s="1"/>
      <c r="Q282" s="1"/>
      <c r="R282" s="1"/>
      <c r="S282" s="1"/>
      <c r="T282" s="27" t="s">
        <v>474</v>
      </c>
      <c r="U282" s="1"/>
      <c r="V282" s="1"/>
      <c r="W282" s="1"/>
      <c r="X282" s="1"/>
      <c r="Y282" s="1"/>
      <c r="Z282" s="1"/>
    </row>
    <row r="283" ht="18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8"/>
      <c r="P283" s="1"/>
      <c r="Q283" s="1"/>
      <c r="R283" s="1"/>
      <c r="S283" s="1"/>
      <c r="T283" s="27" t="s">
        <v>475</v>
      </c>
      <c r="U283" s="1"/>
      <c r="V283" s="1"/>
      <c r="W283" s="1"/>
      <c r="X283" s="1"/>
      <c r="Y283" s="1"/>
      <c r="Z283" s="1"/>
    </row>
    <row r="284" ht="18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8"/>
      <c r="P284" s="1"/>
      <c r="Q284" s="1"/>
      <c r="R284" s="1"/>
      <c r="S284" s="1"/>
      <c r="T284" s="27" t="s">
        <v>476</v>
      </c>
      <c r="U284" s="1"/>
      <c r="V284" s="1"/>
      <c r="W284" s="1"/>
      <c r="X284" s="1"/>
      <c r="Y284" s="1"/>
      <c r="Z284" s="1"/>
    </row>
    <row r="285" ht="18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8"/>
      <c r="P285" s="1"/>
      <c r="Q285" s="1"/>
      <c r="R285" s="1"/>
      <c r="S285" s="1"/>
      <c r="T285" s="27" t="s">
        <v>276</v>
      </c>
      <c r="U285" s="1"/>
      <c r="V285" s="1"/>
      <c r="W285" s="1"/>
      <c r="X285" s="1"/>
      <c r="Y285" s="1"/>
      <c r="Z285" s="1"/>
    </row>
    <row r="286" ht="18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8"/>
      <c r="P286" s="1"/>
      <c r="Q286" s="1"/>
      <c r="R286" s="1"/>
      <c r="S286" s="1"/>
      <c r="T286" s="27" t="s">
        <v>477</v>
      </c>
      <c r="U286" s="1"/>
      <c r="V286" s="1"/>
      <c r="W286" s="1"/>
      <c r="X286" s="1"/>
      <c r="Y286" s="1"/>
      <c r="Z286" s="1"/>
    </row>
    <row r="287" ht="18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8"/>
      <c r="P287" s="1"/>
      <c r="Q287" s="1"/>
      <c r="R287" s="1"/>
      <c r="S287" s="1"/>
      <c r="T287" s="27" t="s">
        <v>478</v>
      </c>
      <c r="U287" s="1"/>
      <c r="V287" s="1"/>
      <c r="W287" s="1"/>
      <c r="X287" s="1"/>
      <c r="Y287" s="1"/>
      <c r="Z287" s="1"/>
    </row>
    <row r="288" ht="18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8"/>
      <c r="P288" s="1"/>
      <c r="Q288" s="1"/>
      <c r="R288" s="1"/>
      <c r="S288" s="1"/>
      <c r="T288" s="27" t="s">
        <v>479</v>
      </c>
      <c r="U288" s="1"/>
      <c r="V288" s="1"/>
      <c r="W288" s="1"/>
      <c r="X288" s="1"/>
      <c r="Y288" s="1"/>
      <c r="Z288" s="1"/>
    </row>
    <row r="289" ht="18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8"/>
      <c r="P289" s="1"/>
      <c r="Q289" s="1"/>
      <c r="R289" s="1"/>
      <c r="S289" s="1"/>
      <c r="T289" s="27" t="s">
        <v>480</v>
      </c>
      <c r="U289" s="1"/>
      <c r="V289" s="1"/>
      <c r="W289" s="1"/>
      <c r="X289" s="1"/>
      <c r="Y289" s="1"/>
      <c r="Z289" s="1"/>
    </row>
    <row r="290" ht="18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8"/>
      <c r="P290" s="1"/>
      <c r="Q290" s="1"/>
      <c r="R290" s="1"/>
      <c r="S290" s="1"/>
      <c r="T290" s="27" t="s">
        <v>481</v>
      </c>
      <c r="U290" s="1"/>
      <c r="V290" s="1"/>
      <c r="W290" s="1"/>
      <c r="X290" s="1"/>
      <c r="Y290" s="1"/>
      <c r="Z290" s="1"/>
    </row>
    <row r="291" ht="18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8"/>
      <c r="P291" s="1"/>
      <c r="Q291" s="1"/>
      <c r="R291" s="1"/>
      <c r="S291" s="1"/>
      <c r="T291" s="27" t="s">
        <v>482</v>
      </c>
      <c r="U291" s="1"/>
      <c r="V291" s="1"/>
      <c r="W291" s="1"/>
      <c r="X291" s="1"/>
      <c r="Y291" s="1"/>
      <c r="Z291" s="1"/>
    </row>
    <row r="292" ht="18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8"/>
      <c r="P292" s="1"/>
      <c r="Q292" s="1"/>
      <c r="R292" s="1"/>
      <c r="S292" s="1"/>
      <c r="T292" s="27" t="s">
        <v>483</v>
      </c>
      <c r="U292" s="1"/>
      <c r="V292" s="1"/>
      <c r="W292" s="1"/>
      <c r="X292" s="1"/>
      <c r="Y292" s="1"/>
      <c r="Z292" s="1"/>
    </row>
    <row r="293" ht="18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8"/>
      <c r="P293" s="1"/>
      <c r="Q293" s="1"/>
      <c r="R293" s="1"/>
      <c r="S293" s="1"/>
      <c r="T293" s="27" t="s">
        <v>484</v>
      </c>
      <c r="U293" s="1"/>
      <c r="V293" s="1"/>
      <c r="W293" s="1"/>
      <c r="X293" s="1"/>
      <c r="Y293" s="1"/>
      <c r="Z293" s="1"/>
    </row>
    <row r="294" ht="18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8"/>
      <c r="P294" s="1"/>
      <c r="Q294" s="1"/>
      <c r="R294" s="1"/>
      <c r="S294" s="1"/>
      <c r="T294" s="27" t="s">
        <v>485</v>
      </c>
      <c r="U294" s="1"/>
      <c r="V294" s="1"/>
      <c r="W294" s="1"/>
      <c r="X294" s="1"/>
      <c r="Y294" s="1"/>
      <c r="Z294" s="1"/>
    </row>
    <row r="295" ht="18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8"/>
      <c r="P295" s="1"/>
      <c r="Q295" s="1"/>
      <c r="R295" s="1"/>
      <c r="S295" s="1"/>
      <c r="T295" s="27" t="s">
        <v>486</v>
      </c>
      <c r="U295" s="1"/>
      <c r="V295" s="1"/>
      <c r="W295" s="1"/>
      <c r="X295" s="1"/>
      <c r="Y295" s="1"/>
      <c r="Z295" s="1"/>
    </row>
    <row r="296" ht="18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8"/>
      <c r="P296" s="1"/>
      <c r="Q296" s="1"/>
      <c r="R296" s="1"/>
      <c r="S296" s="1"/>
      <c r="T296" s="27" t="s">
        <v>487</v>
      </c>
      <c r="U296" s="1"/>
      <c r="V296" s="1"/>
      <c r="W296" s="1"/>
      <c r="X296" s="1"/>
      <c r="Y296" s="1"/>
      <c r="Z296" s="1"/>
    </row>
    <row r="297" ht="18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8"/>
      <c r="P297" s="1"/>
      <c r="Q297" s="1"/>
      <c r="R297" s="1"/>
      <c r="S297" s="1"/>
      <c r="T297" s="27" t="s">
        <v>488</v>
      </c>
      <c r="U297" s="1"/>
      <c r="V297" s="1"/>
      <c r="W297" s="1"/>
      <c r="X297" s="1"/>
      <c r="Y297" s="1"/>
      <c r="Z297" s="1"/>
    </row>
    <row r="298" ht="18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8"/>
      <c r="P298" s="1"/>
      <c r="Q298" s="1"/>
      <c r="R298" s="1"/>
      <c r="S298" s="1"/>
      <c r="T298" s="27" t="s">
        <v>489</v>
      </c>
      <c r="U298" s="1"/>
      <c r="V298" s="1"/>
      <c r="W298" s="1"/>
      <c r="X298" s="1"/>
      <c r="Y298" s="1"/>
      <c r="Z298" s="1"/>
    </row>
    <row r="299" ht="18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8"/>
      <c r="P299" s="1"/>
      <c r="Q299" s="1"/>
      <c r="R299" s="1"/>
      <c r="S299" s="1"/>
      <c r="T299" s="27" t="s">
        <v>490</v>
      </c>
      <c r="U299" s="1"/>
      <c r="V299" s="1"/>
      <c r="W299" s="1"/>
      <c r="X299" s="1"/>
      <c r="Y299" s="1"/>
      <c r="Z299" s="1"/>
    </row>
    <row r="300" ht="18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8"/>
      <c r="P300" s="1"/>
      <c r="Q300" s="1"/>
      <c r="R300" s="1"/>
      <c r="S300" s="1"/>
      <c r="T300" s="27" t="s">
        <v>491</v>
      </c>
      <c r="U300" s="1"/>
      <c r="V300" s="1"/>
      <c r="W300" s="1"/>
      <c r="X300" s="1"/>
      <c r="Y300" s="1"/>
      <c r="Z300" s="1"/>
    </row>
    <row r="301" ht="18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8"/>
      <c r="P301" s="1"/>
      <c r="Q301" s="1"/>
      <c r="R301" s="1"/>
      <c r="S301" s="1"/>
      <c r="T301" s="27" t="s">
        <v>205</v>
      </c>
      <c r="U301" s="1"/>
      <c r="V301" s="1"/>
      <c r="W301" s="1"/>
      <c r="X301" s="1"/>
      <c r="Y301" s="1"/>
      <c r="Z301" s="1"/>
    </row>
    <row r="302" ht="18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8"/>
      <c r="P302" s="1"/>
      <c r="Q302" s="1"/>
      <c r="R302" s="1"/>
      <c r="S302" s="1"/>
      <c r="T302" s="27" t="s">
        <v>155</v>
      </c>
      <c r="U302" s="1"/>
      <c r="V302" s="1"/>
      <c r="W302" s="1"/>
      <c r="X302" s="1"/>
      <c r="Y302" s="1"/>
      <c r="Z302" s="1"/>
    </row>
    <row r="303" ht="18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8"/>
      <c r="P303" s="1"/>
      <c r="Q303" s="1"/>
      <c r="R303" s="1"/>
      <c r="S303" s="1"/>
      <c r="T303" s="27" t="s">
        <v>492</v>
      </c>
      <c r="U303" s="1"/>
      <c r="V303" s="1"/>
      <c r="W303" s="1"/>
      <c r="X303" s="1"/>
      <c r="Y303" s="1"/>
      <c r="Z303" s="1"/>
    </row>
    <row r="304" ht="18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8"/>
      <c r="P304" s="1"/>
      <c r="Q304" s="1"/>
      <c r="R304" s="1"/>
      <c r="S304" s="1"/>
      <c r="T304" s="27" t="s">
        <v>170</v>
      </c>
      <c r="U304" s="1"/>
      <c r="V304" s="1"/>
      <c r="W304" s="1"/>
      <c r="X304" s="1"/>
      <c r="Y304" s="1"/>
      <c r="Z304" s="1"/>
    </row>
    <row r="305" ht="18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8"/>
      <c r="P305" s="1"/>
      <c r="Q305" s="1"/>
      <c r="R305" s="1"/>
      <c r="S305" s="1"/>
      <c r="T305" s="27" t="s">
        <v>493</v>
      </c>
      <c r="U305" s="1"/>
      <c r="V305" s="1"/>
      <c r="W305" s="1"/>
      <c r="X305" s="1"/>
      <c r="Y305" s="1"/>
      <c r="Z305" s="1"/>
    </row>
    <row r="306" ht="18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8"/>
      <c r="P306" s="1"/>
      <c r="Q306" s="1"/>
      <c r="R306" s="1"/>
      <c r="S306" s="1"/>
      <c r="T306" s="27" t="s">
        <v>184</v>
      </c>
      <c r="U306" s="1"/>
      <c r="V306" s="1"/>
      <c r="W306" s="1"/>
      <c r="X306" s="1"/>
      <c r="Y306" s="1"/>
      <c r="Z306" s="1"/>
    </row>
    <row r="307" ht="18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8"/>
      <c r="P307" s="1"/>
      <c r="Q307" s="1"/>
      <c r="R307" s="1"/>
      <c r="S307" s="1"/>
      <c r="T307" s="27" t="s">
        <v>494</v>
      </c>
      <c r="U307" s="1"/>
      <c r="V307" s="1"/>
      <c r="W307" s="1"/>
      <c r="X307" s="1"/>
      <c r="Y307" s="1"/>
      <c r="Z307" s="1"/>
    </row>
    <row r="308" ht="18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8"/>
      <c r="P308" s="1"/>
      <c r="Q308" s="1"/>
      <c r="R308" s="1"/>
      <c r="S308" s="1"/>
      <c r="T308" s="27" t="s">
        <v>194</v>
      </c>
      <c r="U308" s="1"/>
      <c r="V308" s="1"/>
      <c r="W308" s="1"/>
      <c r="X308" s="1"/>
      <c r="Y308" s="1"/>
      <c r="Z308" s="1"/>
    </row>
    <row r="309" ht="18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8"/>
      <c r="P309" s="1"/>
      <c r="Q309" s="1"/>
      <c r="R309" s="1"/>
      <c r="S309" s="1"/>
      <c r="T309" s="27" t="s">
        <v>20</v>
      </c>
      <c r="U309" s="1"/>
      <c r="V309" s="1"/>
      <c r="W309" s="1"/>
      <c r="X309" s="1"/>
      <c r="Y309" s="1"/>
      <c r="Z309" s="1"/>
    </row>
    <row r="310" ht="18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8"/>
      <c r="P310" s="1"/>
      <c r="Q310" s="1"/>
      <c r="R310" s="1"/>
      <c r="S310" s="1"/>
      <c r="T310" s="27" t="s">
        <v>266</v>
      </c>
      <c r="U310" s="1"/>
      <c r="V310" s="1"/>
      <c r="W310" s="1"/>
      <c r="X310" s="1"/>
      <c r="Y310" s="1"/>
      <c r="Z310" s="1"/>
    </row>
    <row r="311" ht="18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8"/>
      <c r="P311" s="1"/>
      <c r="Q311" s="1"/>
      <c r="R311" s="1"/>
      <c r="S311" s="1"/>
      <c r="T311" s="27" t="s">
        <v>495</v>
      </c>
      <c r="U311" s="1"/>
      <c r="V311" s="1"/>
      <c r="W311" s="1"/>
      <c r="X311" s="1"/>
      <c r="Y311" s="1"/>
      <c r="Z311" s="1"/>
    </row>
    <row r="312" ht="18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8"/>
      <c r="P312" s="1"/>
      <c r="Q312" s="1"/>
      <c r="R312" s="1"/>
      <c r="S312" s="1"/>
      <c r="T312" s="27" t="s">
        <v>496</v>
      </c>
      <c r="U312" s="1"/>
      <c r="V312" s="1"/>
      <c r="W312" s="1"/>
      <c r="X312" s="1"/>
      <c r="Y312" s="1"/>
      <c r="Z312" s="1"/>
    </row>
    <row r="313" ht="18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8"/>
      <c r="P313" s="1"/>
      <c r="Q313" s="1"/>
      <c r="R313" s="1"/>
      <c r="S313" s="1"/>
      <c r="T313" s="27" t="s">
        <v>497</v>
      </c>
      <c r="U313" s="1"/>
      <c r="V313" s="1"/>
      <c r="W313" s="1"/>
      <c r="X313" s="1"/>
      <c r="Y313" s="1"/>
      <c r="Z313" s="1"/>
    </row>
    <row r="314" ht="18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8"/>
      <c r="P314" s="1"/>
      <c r="Q314" s="1"/>
      <c r="R314" s="1"/>
      <c r="S314" s="1"/>
      <c r="T314" s="27" t="s">
        <v>498</v>
      </c>
      <c r="U314" s="1"/>
      <c r="V314" s="1"/>
      <c r="W314" s="1"/>
      <c r="X314" s="1"/>
      <c r="Y314" s="1"/>
      <c r="Z314" s="1"/>
    </row>
    <row r="315" ht="18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8"/>
      <c r="P315" s="1"/>
      <c r="Q315" s="1"/>
      <c r="R315" s="1"/>
      <c r="S315" s="1"/>
      <c r="T315" s="27" t="s">
        <v>499</v>
      </c>
      <c r="U315" s="1"/>
      <c r="V315" s="1"/>
      <c r="W315" s="1"/>
      <c r="X315" s="1"/>
      <c r="Y315" s="1"/>
      <c r="Z315" s="1"/>
    </row>
    <row r="316" ht="18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8"/>
      <c r="P316" s="1"/>
      <c r="Q316" s="1"/>
      <c r="R316" s="1"/>
      <c r="S316" s="1"/>
      <c r="T316" s="27" t="s">
        <v>500</v>
      </c>
      <c r="U316" s="1"/>
      <c r="V316" s="1"/>
      <c r="W316" s="1"/>
      <c r="X316" s="1"/>
      <c r="Y316" s="1"/>
      <c r="Z316" s="1"/>
    </row>
    <row r="317" ht="18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8"/>
      <c r="P317" s="1"/>
      <c r="Q317" s="1"/>
      <c r="R317" s="1"/>
      <c r="S317" s="1"/>
      <c r="T317" s="27" t="s">
        <v>501</v>
      </c>
      <c r="U317" s="1"/>
      <c r="V317" s="1"/>
      <c r="W317" s="1"/>
      <c r="X317" s="1"/>
      <c r="Y317" s="1"/>
      <c r="Z317" s="1"/>
    </row>
    <row r="318" ht="18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8"/>
      <c r="P318" s="1"/>
      <c r="Q318" s="1"/>
      <c r="R318" s="1"/>
      <c r="S318" s="1"/>
      <c r="T318" s="27" t="s">
        <v>502</v>
      </c>
      <c r="U318" s="1"/>
      <c r="V318" s="1"/>
      <c r="W318" s="1"/>
      <c r="X318" s="1"/>
      <c r="Y318" s="1"/>
      <c r="Z318" s="1"/>
    </row>
    <row r="319" ht="18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8"/>
      <c r="P319" s="1"/>
      <c r="Q319" s="1"/>
      <c r="R319" s="1"/>
      <c r="S319" s="1"/>
      <c r="T319" s="27" t="s">
        <v>503</v>
      </c>
      <c r="U319" s="1"/>
      <c r="V319" s="1"/>
      <c r="W319" s="1"/>
      <c r="X319" s="1"/>
      <c r="Y319" s="1"/>
      <c r="Z319" s="1"/>
    </row>
    <row r="320" ht="18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8"/>
      <c r="P320" s="1"/>
      <c r="Q320" s="1"/>
      <c r="R320" s="1"/>
      <c r="S320" s="1"/>
      <c r="T320" s="27" t="s">
        <v>504</v>
      </c>
      <c r="U320" s="1"/>
      <c r="V320" s="1"/>
      <c r="W320" s="1"/>
      <c r="X320" s="1"/>
      <c r="Y320" s="1"/>
      <c r="Z320" s="1"/>
    </row>
    <row r="321" ht="18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8"/>
      <c r="P321" s="1"/>
      <c r="Q321" s="1"/>
      <c r="R321" s="1"/>
      <c r="S321" s="1"/>
      <c r="T321" s="27" t="s">
        <v>505</v>
      </c>
      <c r="U321" s="1"/>
      <c r="V321" s="1"/>
      <c r="W321" s="1"/>
      <c r="X321" s="1"/>
      <c r="Y321" s="1"/>
      <c r="Z321" s="1"/>
    </row>
    <row r="322" ht="18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8"/>
      <c r="P322" s="1"/>
      <c r="Q322" s="1"/>
      <c r="R322" s="1"/>
      <c r="S322" s="1"/>
      <c r="T322" s="27" t="s">
        <v>506</v>
      </c>
      <c r="U322" s="1"/>
      <c r="V322" s="1"/>
      <c r="W322" s="1"/>
      <c r="X322" s="1"/>
      <c r="Y322" s="1"/>
      <c r="Z322" s="1"/>
    </row>
    <row r="323" ht="18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8"/>
      <c r="P323" s="1"/>
      <c r="Q323" s="1"/>
      <c r="R323" s="1"/>
      <c r="S323" s="1"/>
      <c r="T323" s="27" t="s">
        <v>507</v>
      </c>
      <c r="U323" s="1"/>
      <c r="V323" s="1"/>
      <c r="W323" s="1"/>
      <c r="X323" s="1"/>
      <c r="Y323" s="1"/>
      <c r="Z323" s="1"/>
    </row>
    <row r="324" ht="18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8"/>
      <c r="P324" s="1"/>
      <c r="Q324" s="1"/>
      <c r="R324" s="1"/>
      <c r="S324" s="1"/>
      <c r="T324" s="27" t="s">
        <v>508</v>
      </c>
      <c r="U324" s="1"/>
      <c r="V324" s="1"/>
      <c r="W324" s="1"/>
      <c r="X324" s="1"/>
      <c r="Y324" s="1"/>
      <c r="Z324" s="1"/>
    </row>
    <row r="325" ht="18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8"/>
      <c r="P325" s="1"/>
      <c r="Q325" s="1"/>
      <c r="R325" s="1"/>
      <c r="S325" s="1"/>
      <c r="T325" s="27" t="s">
        <v>509</v>
      </c>
      <c r="U325" s="1"/>
      <c r="V325" s="1"/>
      <c r="W325" s="1"/>
      <c r="X325" s="1"/>
      <c r="Y325" s="1"/>
      <c r="Z325" s="1"/>
    </row>
    <row r="326" ht="18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48"/>
      <c r="P326" s="1"/>
      <c r="Q326" s="1"/>
      <c r="R326" s="1"/>
      <c r="S326" s="1"/>
      <c r="T326" s="27" t="s">
        <v>510</v>
      </c>
      <c r="U326" s="1"/>
      <c r="V326" s="1"/>
      <c r="W326" s="1"/>
      <c r="X326" s="1"/>
      <c r="Y326" s="1"/>
      <c r="Z326" s="1"/>
    </row>
    <row r="327" ht="18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48"/>
      <c r="P327" s="1"/>
      <c r="Q327" s="1"/>
      <c r="R327" s="1"/>
      <c r="S327" s="1"/>
      <c r="T327" s="27" t="s">
        <v>511</v>
      </c>
      <c r="U327" s="1"/>
      <c r="V327" s="1"/>
      <c r="W327" s="1"/>
      <c r="X327" s="1"/>
      <c r="Y327" s="1"/>
      <c r="Z327" s="1"/>
    </row>
    <row r="328" ht="18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8"/>
      <c r="P328" s="1"/>
      <c r="Q328" s="1"/>
      <c r="R328" s="1"/>
      <c r="S328" s="1"/>
      <c r="T328" s="27" t="s">
        <v>512</v>
      </c>
      <c r="U328" s="1"/>
      <c r="V328" s="1"/>
      <c r="W328" s="1"/>
      <c r="X328" s="1"/>
      <c r="Y328" s="1"/>
      <c r="Z328" s="1"/>
    </row>
    <row r="329" ht="18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8"/>
      <c r="P329" s="1"/>
      <c r="Q329" s="1"/>
      <c r="R329" s="1"/>
      <c r="S329" s="1"/>
      <c r="T329" s="27" t="s">
        <v>513</v>
      </c>
      <c r="U329" s="1"/>
      <c r="V329" s="1"/>
      <c r="W329" s="1"/>
      <c r="X329" s="1"/>
      <c r="Y329" s="1"/>
      <c r="Z329" s="1"/>
    </row>
    <row r="330" ht="18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8"/>
      <c r="P330" s="1"/>
      <c r="Q330" s="1"/>
      <c r="R330" s="1"/>
      <c r="S330" s="1"/>
      <c r="T330" s="27" t="s">
        <v>514</v>
      </c>
      <c r="U330" s="1"/>
      <c r="V330" s="1"/>
      <c r="W330" s="1"/>
      <c r="X330" s="1"/>
      <c r="Y330" s="1"/>
      <c r="Z330" s="1"/>
    </row>
    <row r="331" ht="18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8"/>
      <c r="P331" s="1"/>
      <c r="Q331" s="1"/>
      <c r="R331" s="1"/>
      <c r="S331" s="1"/>
      <c r="T331" s="27" t="s">
        <v>515</v>
      </c>
      <c r="U331" s="1"/>
      <c r="V331" s="1"/>
      <c r="W331" s="1"/>
      <c r="X331" s="1"/>
      <c r="Y331" s="1"/>
      <c r="Z331" s="1"/>
    </row>
    <row r="332" ht="18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8"/>
      <c r="P332" s="1"/>
      <c r="Q332" s="1"/>
      <c r="R332" s="1"/>
      <c r="S332" s="1"/>
      <c r="T332" s="27" t="s">
        <v>516</v>
      </c>
      <c r="U332" s="1"/>
      <c r="V332" s="1"/>
      <c r="W332" s="1"/>
      <c r="X332" s="1"/>
      <c r="Y332" s="1"/>
      <c r="Z332" s="1"/>
    </row>
    <row r="333" ht="18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8"/>
      <c r="P333" s="1"/>
      <c r="Q333" s="1"/>
      <c r="R333" s="1"/>
      <c r="S333" s="1"/>
      <c r="T333" s="27" t="s">
        <v>517</v>
      </c>
      <c r="U333" s="1"/>
      <c r="V333" s="1"/>
      <c r="W333" s="1"/>
      <c r="X333" s="1"/>
      <c r="Y333" s="1"/>
      <c r="Z333" s="1"/>
    </row>
    <row r="334" ht="18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8"/>
      <c r="P334" s="1"/>
      <c r="Q334" s="1"/>
      <c r="R334" s="1"/>
      <c r="S334" s="1"/>
      <c r="T334" s="27" t="s">
        <v>518</v>
      </c>
      <c r="U334" s="1"/>
      <c r="V334" s="1"/>
      <c r="W334" s="1"/>
      <c r="X334" s="1"/>
      <c r="Y334" s="1"/>
      <c r="Z334" s="1"/>
    </row>
    <row r="335" ht="18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8"/>
      <c r="P335" s="1"/>
      <c r="Q335" s="1"/>
      <c r="R335" s="1"/>
      <c r="S335" s="1"/>
      <c r="T335" s="27" t="s">
        <v>519</v>
      </c>
      <c r="U335" s="1"/>
      <c r="V335" s="1"/>
      <c r="W335" s="1"/>
      <c r="X335" s="1"/>
      <c r="Y335" s="1"/>
      <c r="Z335" s="1"/>
    </row>
    <row r="336" ht="18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8"/>
      <c r="P336" s="1"/>
      <c r="Q336" s="1"/>
      <c r="R336" s="1"/>
      <c r="S336" s="1"/>
      <c r="T336" s="27" t="s">
        <v>520</v>
      </c>
      <c r="U336" s="1"/>
      <c r="V336" s="1"/>
      <c r="W336" s="1"/>
      <c r="X336" s="1"/>
      <c r="Y336" s="1"/>
      <c r="Z336" s="1"/>
    </row>
    <row r="337" ht="18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8"/>
      <c r="P337" s="1"/>
      <c r="Q337" s="1"/>
      <c r="R337" s="1"/>
      <c r="S337" s="1"/>
      <c r="T337" s="27" t="s">
        <v>521</v>
      </c>
      <c r="U337" s="1"/>
      <c r="V337" s="1"/>
      <c r="W337" s="1"/>
      <c r="X337" s="1"/>
      <c r="Y337" s="1"/>
      <c r="Z337" s="1"/>
    </row>
    <row r="338" ht="18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8"/>
      <c r="P338" s="1"/>
      <c r="Q338" s="1"/>
      <c r="R338" s="1"/>
      <c r="S338" s="1"/>
      <c r="T338" s="27" t="s">
        <v>522</v>
      </c>
      <c r="U338" s="1"/>
      <c r="V338" s="1"/>
      <c r="W338" s="1"/>
      <c r="X338" s="1"/>
      <c r="Y338" s="1"/>
      <c r="Z338" s="1"/>
    </row>
    <row r="339" ht="18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8"/>
      <c r="P339" s="1"/>
      <c r="Q339" s="1"/>
      <c r="R339" s="1"/>
      <c r="S339" s="1"/>
      <c r="T339" s="27" t="s">
        <v>523</v>
      </c>
      <c r="U339" s="1"/>
      <c r="V339" s="1"/>
      <c r="W339" s="1"/>
      <c r="X339" s="1"/>
      <c r="Y339" s="1"/>
      <c r="Z339" s="1"/>
    </row>
    <row r="340" ht="18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8"/>
      <c r="P340" s="1"/>
      <c r="Q340" s="1"/>
      <c r="R340" s="1"/>
      <c r="S340" s="1"/>
      <c r="T340" s="27" t="s">
        <v>524</v>
      </c>
      <c r="U340" s="1"/>
      <c r="V340" s="1"/>
      <c r="W340" s="1"/>
      <c r="X340" s="1"/>
      <c r="Y340" s="1"/>
      <c r="Z340" s="1"/>
    </row>
    <row r="341" ht="18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8"/>
      <c r="P341" s="1"/>
      <c r="Q341" s="1"/>
      <c r="R341" s="1"/>
      <c r="S341" s="1"/>
      <c r="T341" s="27" t="s">
        <v>525</v>
      </c>
      <c r="U341" s="1"/>
      <c r="V341" s="1"/>
      <c r="W341" s="1"/>
      <c r="X341" s="1"/>
      <c r="Y341" s="1"/>
      <c r="Z341" s="1"/>
    </row>
    <row r="342" ht="18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8"/>
      <c r="P342" s="1"/>
      <c r="Q342" s="1"/>
      <c r="R342" s="1"/>
      <c r="S342" s="1"/>
      <c r="T342" s="27" t="s">
        <v>526</v>
      </c>
      <c r="U342" s="1"/>
      <c r="V342" s="1"/>
      <c r="W342" s="1"/>
      <c r="X342" s="1"/>
      <c r="Y342" s="1"/>
      <c r="Z342" s="1"/>
    </row>
    <row r="343" ht="18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8"/>
      <c r="P343" s="1"/>
      <c r="Q343" s="1"/>
      <c r="R343" s="1"/>
      <c r="S343" s="1"/>
      <c r="T343" s="27" t="s">
        <v>527</v>
      </c>
      <c r="U343" s="1"/>
      <c r="V343" s="1"/>
      <c r="W343" s="1"/>
      <c r="X343" s="1"/>
      <c r="Y343" s="1"/>
      <c r="Z343" s="1"/>
    </row>
    <row r="344" ht="18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8"/>
      <c r="P344" s="1"/>
      <c r="Q344" s="1"/>
      <c r="R344" s="1"/>
      <c r="S344" s="1"/>
      <c r="T344" s="27" t="s">
        <v>528</v>
      </c>
      <c r="U344" s="1"/>
      <c r="V344" s="1"/>
      <c r="W344" s="1"/>
      <c r="X344" s="1"/>
      <c r="Y344" s="1"/>
      <c r="Z344" s="1"/>
    </row>
    <row r="345" ht="18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8"/>
      <c r="P345" s="1"/>
      <c r="Q345" s="1"/>
      <c r="R345" s="1"/>
      <c r="S345" s="1"/>
      <c r="T345" s="27" t="s">
        <v>529</v>
      </c>
      <c r="U345" s="1"/>
      <c r="V345" s="1"/>
      <c r="W345" s="1"/>
      <c r="X345" s="1"/>
      <c r="Y345" s="1"/>
      <c r="Z345" s="1"/>
    </row>
    <row r="346" ht="18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8"/>
      <c r="P346" s="1"/>
      <c r="Q346" s="1"/>
      <c r="R346" s="1"/>
      <c r="S346" s="1"/>
      <c r="T346" s="27" t="s">
        <v>530</v>
      </c>
      <c r="U346" s="1"/>
      <c r="V346" s="1"/>
      <c r="W346" s="1"/>
      <c r="X346" s="1"/>
      <c r="Y346" s="1"/>
      <c r="Z346" s="1"/>
    </row>
    <row r="347" ht="18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8"/>
      <c r="P347" s="1"/>
      <c r="Q347" s="1"/>
      <c r="R347" s="1"/>
      <c r="S347" s="1"/>
      <c r="T347" s="27" t="s">
        <v>531</v>
      </c>
      <c r="U347" s="1"/>
      <c r="V347" s="1"/>
      <c r="W347" s="1"/>
      <c r="X347" s="1"/>
      <c r="Y347" s="1"/>
      <c r="Z347" s="1"/>
    </row>
    <row r="348" ht="18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8"/>
      <c r="P348" s="1"/>
      <c r="Q348" s="1"/>
      <c r="R348" s="1"/>
      <c r="S348" s="1"/>
      <c r="T348" s="27" t="s">
        <v>532</v>
      </c>
      <c r="U348" s="1"/>
      <c r="V348" s="1"/>
      <c r="W348" s="1"/>
      <c r="X348" s="1"/>
      <c r="Y348" s="1"/>
      <c r="Z348" s="1"/>
    </row>
    <row r="349" ht="18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8"/>
      <c r="P349" s="1"/>
      <c r="Q349" s="1"/>
      <c r="R349" s="1"/>
      <c r="S349" s="1"/>
      <c r="T349" s="27" t="s">
        <v>533</v>
      </c>
      <c r="U349" s="1"/>
      <c r="V349" s="1"/>
      <c r="W349" s="1"/>
      <c r="X349" s="1"/>
      <c r="Y349" s="1"/>
      <c r="Z349" s="1"/>
    </row>
    <row r="350" ht="18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8"/>
      <c r="P350" s="1"/>
      <c r="Q350" s="1"/>
      <c r="R350" s="1"/>
      <c r="S350" s="1"/>
      <c r="T350" s="27" t="s">
        <v>534</v>
      </c>
      <c r="U350" s="1"/>
      <c r="V350" s="1"/>
      <c r="W350" s="1"/>
      <c r="X350" s="1"/>
      <c r="Y350" s="1"/>
      <c r="Z350" s="1"/>
    </row>
    <row r="351" ht="18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8"/>
      <c r="P351" s="1"/>
      <c r="Q351" s="1"/>
      <c r="R351" s="1"/>
      <c r="S351" s="1"/>
      <c r="T351" s="27" t="s">
        <v>535</v>
      </c>
      <c r="U351" s="1"/>
      <c r="V351" s="1"/>
      <c r="W351" s="1"/>
      <c r="X351" s="1"/>
      <c r="Y351" s="1"/>
      <c r="Z351" s="1"/>
    </row>
    <row r="352" ht="18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8"/>
      <c r="P352" s="1"/>
      <c r="Q352" s="1"/>
      <c r="R352" s="1"/>
      <c r="S352" s="1"/>
      <c r="T352" s="27" t="s">
        <v>536</v>
      </c>
      <c r="U352" s="1"/>
      <c r="V352" s="1"/>
      <c r="W352" s="1"/>
      <c r="X352" s="1"/>
      <c r="Y352" s="1"/>
      <c r="Z352" s="1"/>
    </row>
    <row r="353" ht="18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8"/>
      <c r="P353" s="1"/>
      <c r="Q353" s="1"/>
      <c r="R353" s="1"/>
      <c r="S353" s="1"/>
      <c r="T353" s="27" t="s">
        <v>537</v>
      </c>
      <c r="U353" s="1"/>
      <c r="V353" s="1"/>
      <c r="W353" s="1"/>
      <c r="X353" s="1"/>
      <c r="Y353" s="1"/>
      <c r="Z353" s="1"/>
    </row>
    <row r="354" ht="18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8"/>
      <c r="P354" s="1"/>
      <c r="Q354" s="1"/>
      <c r="R354" s="1"/>
      <c r="S354" s="1"/>
      <c r="T354" s="27" t="s">
        <v>538</v>
      </c>
      <c r="U354" s="1"/>
      <c r="V354" s="1"/>
      <c r="W354" s="1"/>
      <c r="X354" s="1"/>
      <c r="Y354" s="1"/>
      <c r="Z354" s="1"/>
    </row>
    <row r="355" ht="18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8"/>
      <c r="P355" s="1"/>
      <c r="Q355" s="1"/>
      <c r="R355" s="1"/>
      <c r="S355" s="1"/>
      <c r="T355" s="27" t="s">
        <v>539</v>
      </c>
      <c r="U355" s="1"/>
      <c r="V355" s="1"/>
      <c r="W355" s="1"/>
      <c r="X355" s="1"/>
      <c r="Y355" s="1"/>
      <c r="Z355" s="1"/>
    </row>
    <row r="356" ht="18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8"/>
      <c r="P356" s="1"/>
      <c r="Q356" s="1"/>
      <c r="R356" s="1"/>
      <c r="S356" s="1"/>
      <c r="T356" s="27" t="s">
        <v>540</v>
      </c>
      <c r="U356" s="1"/>
      <c r="V356" s="1"/>
      <c r="W356" s="1"/>
      <c r="X356" s="1"/>
      <c r="Y356" s="1"/>
      <c r="Z356" s="1"/>
    </row>
    <row r="357" ht="18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8"/>
      <c r="P357" s="1"/>
      <c r="Q357" s="1"/>
      <c r="R357" s="1"/>
      <c r="S357" s="1"/>
      <c r="T357" s="49" t="s">
        <v>541</v>
      </c>
      <c r="U357" s="1"/>
      <c r="V357" s="1"/>
      <c r="W357" s="1"/>
      <c r="X357" s="1"/>
      <c r="Y357" s="1"/>
      <c r="Z357" s="1"/>
    </row>
    <row r="358" ht="18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8"/>
      <c r="P358" s="1"/>
      <c r="Q358" s="1"/>
      <c r="R358" s="1"/>
      <c r="S358" s="1"/>
      <c r="T358" s="27" t="s">
        <v>542</v>
      </c>
      <c r="U358" s="1"/>
      <c r="V358" s="1"/>
      <c r="W358" s="1"/>
      <c r="X358" s="1"/>
      <c r="Y358" s="1"/>
      <c r="Z358" s="1"/>
    </row>
    <row r="359" ht="18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8"/>
      <c r="P359" s="1"/>
      <c r="Q359" s="1"/>
      <c r="R359" s="1"/>
      <c r="S359" s="1"/>
      <c r="T359" s="27" t="s">
        <v>543</v>
      </c>
      <c r="U359" s="1"/>
      <c r="V359" s="1"/>
      <c r="W359" s="1"/>
      <c r="X359" s="1"/>
      <c r="Y359" s="1"/>
      <c r="Z359" s="1"/>
    </row>
    <row r="360" ht="18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8"/>
      <c r="P360" s="1"/>
      <c r="Q360" s="1"/>
      <c r="R360" s="1"/>
      <c r="S360" s="1"/>
      <c r="T360" s="27" t="s">
        <v>544</v>
      </c>
      <c r="U360" s="1"/>
      <c r="V360" s="1"/>
      <c r="W360" s="1"/>
      <c r="X360" s="1"/>
      <c r="Y360" s="1"/>
      <c r="Z360" s="1"/>
    </row>
    <row r="361" ht="18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8"/>
      <c r="P361" s="1"/>
      <c r="Q361" s="1"/>
      <c r="R361" s="1"/>
      <c r="S361" s="1"/>
      <c r="T361" s="27" t="s">
        <v>545</v>
      </c>
      <c r="U361" s="1"/>
      <c r="V361" s="1"/>
      <c r="W361" s="1"/>
      <c r="X361" s="1"/>
      <c r="Y361" s="1"/>
      <c r="Z361" s="1"/>
    </row>
    <row r="362" ht="18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8"/>
      <c r="P362" s="1"/>
      <c r="Q362" s="1"/>
      <c r="R362" s="1"/>
      <c r="S362" s="1"/>
      <c r="T362" s="27" t="s">
        <v>546</v>
      </c>
      <c r="U362" s="1"/>
      <c r="V362" s="1"/>
      <c r="W362" s="1"/>
      <c r="X362" s="1"/>
      <c r="Y362" s="1"/>
      <c r="Z362" s="1"/>
    </row>
    <row r="363" ht="18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8"/>
      <c r="P363" s="1"/>
      <c r="Q363" s="1"/>
      <c r="R363" s="1"/>
      <c r="S363" s="1"/>
      <c r="T363" s="27" t="s">
        <v>547</v>
      </c>
      <c r="U363" s="1"/>
      <c r="V363" s="1"/>
      <c r="W363" s="1"/>
      <c r="X363" s="1"/>
      <c r="Y363" s="1"/>
      <c r="Z363" s="1"/>
    </row>
    <row r="364" ht="18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8"/>
      <c r="P364" s="1"/>
      <c r="Q364" s="1"/>
      <c r="R364" s="1"/>
      <c r="S364" s="1"/>
      <c r="T364" s="27" t="s">
        <v>548</v>
      </c>
      <c r="U364" s="1"/>
      <c r="V364" s="1"/>
      <c r="W364" s="1"/>
      <c r="X364" s="1"/>
      <c r="Y364" s="1"/>
      <c r="Z364" s="1"/>
    </row>
    <row r="365" ht="18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8"/>
      <c r="P365" s="1"/>
      <c r="Q365" s="1"/>
      <c r="R365" s="1"/>
      <c r="S365" s="1"/>
      <c r="T365" s="27" t="s">
        <v>549</v>
      </c>
      <c r="U365" s="1"/>
      <c r="V365" s="1"/>
      <c r="W365" s="1"/>
      <c r="X365" s="1"/>
      <c r="Y365" s="1"/>
      <c r="Z365" s="1"/>
    </row>
    <row r="366" ht="18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8"/>
      <c r="P366" s="1"/>
      <c r="Q366" s="1"/>
      <c r="R366" s="1"/>
      <c r="S366" s="1"/>
      <c r="T366" s="27" t="s">
        <v>550</v>
      </c>
      <c r="U366" s="1"/>
      <c r="V366" s="1"/>
      <c r="W366" s="1"/>
      <c r="X366" s="1"/>
      <c r="Y366" s="1"/>
      <c r="Z366" s="1"/>
    </row>
    <row r="367" ht="18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8"/>
      <c r="P367" s="1"/>
      <c r="Q367" s="1"/>
      <c r="R367" s="1"/>
      <c r="S367" s="1"/>
      <c r="T367" s="27" t="s">
        <v>551</v>
      </c>
      <c r="U367" s="1"/>
      <c r="V367" s="1"/>
      <c r="W367" s="1"/>
      <c r="X367" s="1"/>
      <c r="Y367" s="1"/>
      <c r="Z367" s="1"/>
    </row>
    <row r="368" ht="18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8"/>
      <c r="P368" s="1"/>
      <c r="Q368" s="1"/>
      <c r="R368" s="1"/>
      <c r="S368" s="1"/>
      <c r="T368" s="27" t="s">
        <v>552</v>
      </c>
      <c r="U368" s="1"/>
      <c r="V368" s="1"/>
      <c r="W368" s="1"/>
      <c r="X368" s="1"/>
      <c r="Y368" s="1"/>
      <c r="Z368" s="1"/>
    </row>
    <row r="369" ht="18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8"/>
      <c r="P369" s="1"/>
      <c r="Q369" s="1"/>
      <c r="R369" s="1"/>
      <c r="S369" s="1"/>
      <c r="T369" s="27" t="s">
        <v>553</v>
      </c>
      <c r="U369" s="1"/>
      <c r="V369" s="1"/>
      <c r="W369" s="1"/>
      <c r="X369" s="1"/>
      <c r="Y369" s="1"/>
      <c r="Z369" s="1"/>
    </row>
    <row r="370" ht="18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8"/>
      <c r="P370" s="1"/>
      <c r="Q370" s="1"/>
      <c r="R370" s="1"/>
      <c r="S370" s="1"/>
      <c r="T370" s="27" t="s">
        <v>554</v>
      </c>
      <c r="U370" s="1"/>
      <c r="V370" s="1"/>
      <c r="W370" s="1"/>
      <c r="X370" s="1"/>
      <c r="Y370" s="1"/>
      <c r="Z370" s="1"/>
    </row>
    <row r="371" ht="18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8"/>
      <c r="P371" s="1"/>
      <c r="Q371" s="1"/>
      <c r="R371" s="1"/>
      <c r="S371" s="1"/>
      <c r="T371" s="27" t="s">
        <v>555</v>
      </c>
      <c r="U371" s="1"/>
      <c r="V371" s="1"/>
      <c r="W371" s="1"/>
      <c r="X371" s="1"/>
      <c r="Y371" s="1"/>
      <c r="Z371" s="1"/>
    </row>
    <row r="372" ht="18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8"/>
      <c r="P372" s="1"/>
      <c r="Q372" s="1"/>
      <c r="R372" s="1"/>
      <c r="S372" s="1"/>
      <c r="T372" s="27" t="s">
        <v>556</v>
      </c>
      <c r="U372" s="1"/>
      <c r="V372" s="1"/>
      <c r="W372" s="1"/>
      <c r="X372" s="1"/>
      <c r="Y372" s="1"/>
      <c r="Z372" s="1"/>
    </row>
    <row r="373" ht="18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8"/>
      <c r="P373" s="1"/>
      <c r="Q373" s="1"/>
      <c r="R373" s="1"/>
      <c r="S373" s="1"/>
      <c r="T373" s="27" t="s">
        <v>557</v>
      </c>
      <c r="U373" s="1"/>
      <c r="V373" s="1"/>
      <c r="W373" s="1"/>
      <c r="X373" s="1"/>
      <c r="Y373" s="1"/>
      <c r="Z373" s="1"/>
    </row>
    <row r="374" ht="18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8"/>
      <c r="P374" s="1"/>
      <c r="Q374" s="1"/>
      <c r="R374" s="1"/>
      <c r="S374" s="1"/>
      <c r="T374" s="27" t="s">
        <v>558</v>
      </c>
      <c r="U374" s="1"/>
      <c r="V374" s="1"/>
      <c r="W374" s="1"/>
      <c r="X374" s="1"/>
      <c r="Y374" s="1"/>
      <c r="Z374" s="1"/>
    </row>
    <row r="375" ht="18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8"/>
      <c r="P375" s="1"/>
      <c r="Q375" s="1"/>
      <c r="R375" s="1"/>
      <c r="S375" s="1"/>
      <c r="T375" s="27" t="s">
        <v>559</v>
      </c>
      <c r="U375" s="1"/>
      <c r="V375" s="1"/>
      <c r="W375" s="1"/>
      <c r="X375" s="1"/>
      <c r="Y375" s="1"/>
      <c r="Z375" s="1"/>
    </row>
    <row r="376" ht="18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8"/>
      <c r="P376" s="1"/>
      <c r="Q376" s="1"/>
      <c r="R376" s="1"/>
      <c r="S376" s="1"/>
      <c r="T376" s="27" t="s">
        <v>560</v>
      </c>
      <c r="U376" s="1"/>
      <c r="V376" s="1"/>
      <c r="W376" s="1"/>
      <c r="X376" s="1"/>
      <c r="Y376" s="1"/>
      <c r="Z376" s="1"/>
    </row>
    <row r="377" ht="18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8"/>
      <c r="P377" s="1"/>
      <c r="Q377" s="1"/>
      <c r="R377" s="1"/>
      <c r="S377" s="1"/>
      <c r="T377" s="27" t="s">
        <v>561</v>
      </c>
      <c r="U377" s="1"/>
      <c r="V377" s="1"/>
      <c r="W377" s="1"/>
      <c r="X377" s="1"/>
      <c r="Y377" s="1"/>
      <c r="Z377" s="1"/>
    </row>
    <row r="378" ht="18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8"/>
      <c r="P378" s="1"/>
      <c r="Q378" s="1"/>
      <c r="R378" s="1"/>
      <c r="S378" s="1"/>
      <c r="T378" s="27" t="s">
        <v>562</v>
      </c>
      <c r="U378" s="1"/>
      <c r="V378" s="1"/>
      <c r="W378" s="1"/>
      <c r="X378" s="1"/>
      <c r="Y378" s="1"/>
      <c r="Z378" s="1"/>
    </row>
    <row r="379" ht="18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48"/>
      <c r="P379" s="1"/>
      <c r="Q379" s="1"/>
      <c r="R379" s="1"/>
      <c r="S379" s="1"/>
      <c r="T379" s="27" t="s">
        <v>563</v>
      </c>
      <c r="U379" s="1"/>
      <c r="V379" s="1"/>
      <c r="W379" s="1"/>
      <c r="X379" s="1"/>
      <c r="Y379" s="1"/>
      <c r="Z379" s="1"/>
    </row>
    <row r="380" ht="18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48"/>
      <c r="P380" s="1"/>
      <c r="Q380" s="1"/>
      <c r="R380" s="1"/>
      <c r="S380" s="1"/>
      <c r="T380" s="27" t="s">
        <v>564</v>
      </c>
      <c r="U380" s="1"/>
      <c r="V380" s="1"/>
      <c r="W380" s="1"/>
      <c r="X380" s="1"/>
      <c r="Y380" s="1"/>
      <c r="Z380" s="1"/>
    </row>
    <row r="381" ht="18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48"/>
      <c r="P381" s="1"/>
      <c r="Q381" s="1"/>
      <c r="R381" s="1"/>
      <c r="S381" s="1"/>
      <c r="T381" s="27" t="s">
        <v>565</v>
      </c>
      <c r="U381" s="1"/>
      <c r="V381" s="1"/>
      <c r="W381" s="1"/>
      <c r="X381" s="1"/>
      <c r="Y381" s="1"/>
      <c r="Z381" s="1"/>
    </row>
    <row r="382" ht="18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8"/>
      <c r="P382" s="1"/>
      <c r="Q382" s="1"/>
      <c r="R382" s="1"/>
      <c r="S382" s="1"/>
      <c r="T382" s="27" t="s">
        <v>566</v>
      </c>
      <c r="U382" s="1"/>
      <c r="V382" s="1"/>
      <c r="W382" s="1"/>
      <c r="X382" s="1"/>
      <c r="Y382" s="1"/>
      <c r="Z382" s="1"/>
    </row>
    <row r="383" ht="18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48"/>
      <c r="P383" s="1"/>
      <c r="Q383" s="1"/>
      <c r="R383" s="1"/>
      <c r="S383" s="1"/>
      <c r="T383" s="27" t="s">
        <v>567</v>
      </c>
      <c r="U383" s="1"/>
      <c r="V383" s="1"/>
      <c r="W383" s="1"/>
      <c r="X383" s="1"/>
      <c r="Y383" s="1"/>
      <c r="Z383" s="1"/>
    </row>
    <row r="384" ht="18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48"/>
      <c r="P384" s="1"/>
      <c r="Q384" s="1"/>
      <c r="R384" s="1"/>
      <c r="S384" s="1"/>
      <c r="T384" s="27" t="s">
        <v>568</v>
      </c>
      <c r="U384" s="1"/>
      <c r="V384" s="1"/>
      <c r="W384" s="1"/>
      <c r="X384" s="1"/>
      <c r="Y384" s="1"/>
      <c r="Z384" s="1"/>
    </row>
    <row r="385" ht="18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48"/>
      <c r="P385" s="1"/>
      <c r="Q385" s="1"/>
      <c r="R385" s="1"/>
      <c r="S385" s="1"/>
      <c r="T385" s="27" t="s">
        <v>569</v>
      </c>
      <c r="U385" s="1"/>
      <c r="V385" s="1"/>
      <c r="W385" s="1"/>
      <c r="X385" s="1"/>
      <c r="Y385" s="1"/>
      <c r="Z385" s="1"/>
    </row>
    <row r="386" ht="18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8"/>
      <c r="P386" s="1"/>
      <c r="Q386" s="1"/>
      <c r="R386" s="1"/>
      <c r="S386" s="1"/>
      <c r="T386" s="27" t="s">
        <v>570</v>
      </c>
      <c r="U386" s="1"/>
      <c r="V386" s="1"/>
      <c r="W386" s="1"/>
      <c r="X386" s="1"/>
      <c r="Y386" s="1"/>
      <c r="Z386" s="1"/>
    </row>
    <row r="387" ht="18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48"/>
      <c r="P387" s="1"/>
      <c r="Q387" s="1"/>
      <c r="R387" s="1"/>
      <c r="S387" s="1"/>
      <c r="T387" s="27" t="s">
        <v>571</v>
      </c>
      <c r="U387" s="1"/>
      <c r="V387" s="1"/>
      <c r="W387" s="1"/>
      <c r="X387" s="1"/>
      <c r="Y387" s="1"/>
      <c r="Z387" s="1"/>
    </row>
    <row r="388" ht="18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8"/>
      <c r="P388" s="1"/>
      <c r="Q388" s="1"/>
      <c r="R388" s="1"/>
      <c r="S388" s="1"/>
      <c r="T388" s="27" t="s">
        <v>572</v>
      </c>
      <c r="U388" s="1"/>
      <c r="V388" s="1"/>
      <c r="W388" s="1"/>
      <c r="X388" s="1"/>
      <c r="Y388" s="1"/>
      <c r="Z388" s="1"/>
    </row>
    <row r="389" ht="18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48"/>
      <c r="P389" s="1"/>
      <c r="Q389" s="1"/>
      <c r="R389" s="1"/>
      <c r="S389" s="1"/>
      <c r="T389" s="27" t="s">
        <v>573</v>
      </c>
      <c r="U389" s="1"/>
      <c r="V389" s="1"/>
      <c r="W389" s="1"/>
      <c r="X389" s="1"/>
      <c r="Y389" s="1"/>
      <c r="Z389" s="1"/>
    </row>
    <row r="390" ht="18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48"/>
      <c r="P390" s="1"/>
      <c r="Q390" s="1"/>
      <c r="R390" s="1"/>
      <c r="S390" s="1"/>
      <c r="T390" s="27" t="s">
        <v>574</v>
      </c>
      <c r="U390" s="1"/>
      <c r="V390" s="1"/>
      <c r="W390" s="1"/>
      <c r="X390" s="1"/>
      <c r="Y390" s="1"/>
      <c r="Z390" s="1"/>
    </row>
    <row r="391" ht="18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48"/>
      <c r="P391" s="1"/>
      <c r="Q391" s="1"/>
      <c r="R391" s="1"/>
      <c r="S391" s="1"/>
      <c r="T391" s="27" t="s">
        <v>575</v>
      </c>
      <c r="U391" s="1"/>
      <c r="V391" s="1"/>
      <c r="W391" s="1"/>
      <c r="X391" s="1"/>
      <c r="Y391" s="1"/>
      <c r="Z391" s="1"/>
    </row>
    <row r="392" ht="18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8"/>
      <c r="P392" s="1"/>
      <c r="Q392" s="1"/>
      <c r="R392" s="1"/>
      <c r="S392" s="1"/>
      <c r="T392" s="27" t="s">
        <v>576</v>
      </c>
      <c r="U392" s="1"/>
      <c r="V392" s="1"/>
      <c r="W392" s="1"/>
      <c r="X392" s="1"/>
      <c r="Y392" s="1"/>
      <c r="Z392" s="1"/>
    </row>
    <row r="393" ht="18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8"/>
      <c r="P393" s="1"/>
      <c r="Q393" s="1"/>
      <c r="R393" s="1"/>
      <c r="S393" s="1"/>
      <c r="T393" s="27" t="s">
        <v>577</v>
      </c>
      <c r="U393" s="1"/>
      <c r="V393" s="1"/>
      <c r="W393" s="1"/>
      <c r="X393" s="1"/>
      <c r="Y393" s="1"/>
      <c r="Z393" s="1"/>
    </row>
    <row r="394" ht="18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8"/>
      <c r="P394" s="1"/>
      <c r="Q394" s="1"/>
      <c r="R394" s="1"/>
      <c r="S394" s="1"/>
      <c r="T394" s="27" t="s">
        <v>578</v>
      </c>
      <c r="U394" s="1"/>
      <c r="V394" s="1"/>
      <c r="W394" s="1"/>
      <c r="X394" s="1"/>
      <c r="Y394" s="1"/>
      <c r="Z394" s="1"/>
    </row>
    <row r="395" ht="18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8"/>
      <c r="P395" s="1"/>
      <c r="Q395" s="1"/>
      <c r="R395" s="1"/>
      <c r="S395" s="1"/>
      <c r="T395" s="27" t="s">
        <v>579</v>
      </c>
      <c r="U395" s="1"/>
      <c r="V395" s="1"/>
      <c r="W395" s="1"/>
      <c r="X395" s="1"/>
      <c r="Y395" s="1"/>
      <c r="Z395" s="1"/>
    </row>
    <row r="396" ht="18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8"/>
      <c r="P396" s="1"/>
      <c r="Q396" s="1"/>
      <c r="R396" s="1"/>
      <c r="S396" s="1"/>
      <c r="T396" s="27" t="s">
        <v>580</v>
      </c>
      <c r="U396" s="1"/>
      <c r="V396" s="1"/>
      <c r="W396" s="1"/>
      <c r="X396" s="1"/>
      <c r="Y396" s="1"/>
      <c r="Z396" s="1"/>
    </row>
    <row r="397" ht="18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48"/>
      <c r="P397" s="1"/>
      <c r="Q397" s="1"/>
      <c r="R397" s="1"/>
      <c r="S397" s="1"/>
      <c r="T397" s="27" t="s">
        <v>581</v>
      </c>
      <c r="U397" s="1"/>
      <c r="V397" s="1"/>
      <c r="W397" s="1"/>
      <c r="X397" s="1"/>
      <c r="Y397" s="1"/>
      <c r="Z397" s="1"/>
    </row>
    <row r="398" ht="18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48"/>
      <c r="P398" s="1"/>
      <c r="Q398" s="1"/>
      <c r="R398" s="1"/>
      <c r="S398" s="1"/>
      <c r="T398" s="27" t="s">
        <v>582</v>
      </c>
      <c r="U398" s="1"/>
      <c r="V398" s="1"/>
      <c r="W398" s="1"/>
      <c r="X398" s="1"/>
      <c r="Y398" s="1"/>
      <c r="Z398" s="1"/>
    </row>
    <row r="399" ht="18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8"/>
      <c r="P399" s="1"/>
      <c r="Q399" s="1"/>
      <c r="R399" s="1"/>
      <c r="S399" s="1"/>
      <c r="T399" s="27" t="s">
        <v>583</v>
      </c>
      <c r="U399" s="1"/>
      <c r="V399" s="1"/>
      <c r="W399" s="1"/>
      <c r="X399" s="1"/>
      <c r="Y399" s="1"/>
      <c r="Z399" s="1"/>
    </row>
    <row r="400" ht="18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48"/>
      <c r="P400" s="1"/>
      <c r="Q400" s="1"/>
      <c r="R400" s="1"/>
      <c r="S400" s="1"/>
      <c r="T400" s="27" t="s">
        <v>584</v>
      </c>
      <c r="U400" s="1"/>
      <c r="V400" s="1"/>
      <c r="W400" s="1"/>
      <c r="X400" s="1"/>
      <c r="Y400" s="1"/>
      <c r="Z400" s="1"/>
    </row>
    <row r="401" ht="18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48"/>
      <c r="P401" s="1"/>
      <c r="Q401" s="1"/>
      <c r="R401" s="1"/>
      <c r="S401" s="1"/>
      <c r="T401" s="27" t="s">
        <v>585</v>
      </c>
      <c r="U401" s="1"/>
      <c r="V401" s="1"/>
      <c r="W401" s="1"/>
      <c r="X401" s="1"/>
      <c r="Y401" s="1"/>
      <c r="Z401" s="1"/>
    </row>
    <row r="402" ht="18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48"/>
      <c r="P402" s="1"/>
      <c r="Q402" s="1"/>
      <c r="R402" s="1"/>
      <c r="S402" s="1"/>
      <c r="T402" s="27" t="s">
        <v>586</v>
      </c>
      <c r="U402" s="1"/>
      <c r="V402" s="1"/>
      <c r="W402" s="1"/>
      <c r="X402" s="1"/>
      <c r="Y402" s="1"/>
      <c r="Z402" s="1"/>
    </row>
    <row r="403" ht="18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8"/>
      <c r="P403" s="1"/>
      <c r="Q403" s="1"/>
      <c r="R403" s="1"/>
      <c r="S403" s="1"/>
      <c r="T403" s="27" t="s">
        <v>587</v>
      </c>
      <c r="U403" s="1"/>
      <c r="V403" s="1"/>
      <c r="W403" s="1"/>
      <c r="X403" s="1"/>
      <c r="Y403" s="1"/>
      <c r="Z403" s="1"/>
    </row>
    <row r="404" ht="18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48"/>
      <c r="P404" s="1"/>
      <c r="Q404" s="1"/>
      <c r="R404" s="1"/>
      <c r="S404" s="1"/>
      <c r="T404" s="27" t="s">
        <v>588</v>
      </c>
      <c r="U404" s="1"/>
      <c r="V404" s="1"/>
      <c r="W404" s="1"/>
      <c r="X404" s="1"/>
      <c r="Y404" s="1"/>
      <c r="Z404" s="1"/>
    </row>
    <row r="405" ht="18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48"/>
      <c r="P405" s="1"/>
      <c r="Q405" s="1"/>
      <c r="R405" s="1"/>
      <c r="S405" s="1"/>
      <c r="T405" s="27" t="s">
        <v>589</v>
      </c>
      <c r="U405" s="1"/>
      <c r="V405" s="1"/>
      <c r="W405" s="1"/>
      <c r="X405" s="1"/>
      <c r="Y405" s="1"/>
      <c r="Z405" s="1"/>
    </row>
    <row r="406" ht="18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8"/>
      <c r="P406" s="1"/>
      <c r="Q406" s="1"/>
      <c r="R406" s="1"/>
      <c r="S406" s="1"/>
      <c r="T406" s="27" t="s">
        <v>590</v>
      </c>
      <c r="U406" s="1"/>
      <c r="V406" s="1"/>
      <c r="W406" s="1"/>
      <c r="X406" s="1"/>
      <c r="Y406" s="1"/>
      <c r="Z406" s="1"/>
    </row>
    <row r="407" ht="18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8"/>
      <c r="P407" s="1"/>
      <c r="Q407" s="1"/>
      <c r="R407" s="1"/>
      <c r="S407" s="1"/>
      <c r="T407" s="27" t="s">
        <v>591</v>
      </c>
      <c r="U407" s="1"/>
      <c r="V407" s="1"/>
      <c r="W407" s="1"/>
      <c r="X407" s="1"/>
      <c r="Y407" s="1"/>
      <c r="Z407" s="1"/>
    </row>
    <row r="408" ht="18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48"/>
      <c r="P408" s="1"/>
      <c r="Q408" s="1"/>
      <c r="R408" s="1"/>
      <c r="S408" s="1"/>
      <c r="T408" s="27" t="s">
        <v>592</v>
      </c>
      <c r="U408" s="1"/>
      <c r="V408" s="1"/>
      <c r="W408" s="1"/>
      <c r="X408" s="1"/>
      <c r="Y408" s="1"/>
      <c r="Z408" s="1"/>
    </row>
    <row r="409" ht="18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48"/>
      <c r="P409" s="1"/>
      <c r="Q409" s="1"/>
      <c r="R409" s="1"/>
      <c r="S409" s="1"/>
      <c r="T409" s="27" t="s">
        <v>593</v>
      </c>
      <c r="U409" s="1"/>
      <c r="V409" s="1"/>
      <c r="W409" s="1"/>
      <c r="X409" s="1"/>
      <c r="Y409" s="1"/>
      <c r="Z409" s="1"/>
    </row>
    <row r="410" ht="18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48"/>
      <c r="P410" s="1"/>
      <c r="Q410" s="1"/>
      <c r="R410" s="1"/>
      <c r="S410" s="1"/>
      <c r="T410" s="27" t="s">
        <v>594</v>
      </c>
      <c r="U410" s="1"/>
      <c r="V410" s="1"/>
      <c r="W410" s="1"/>
      <c r="X410" s="1"/>
      <c r="Y410" s="1"/>
      <c r="Z410" s="1"/>
    </row>
    <row r="411" ht="18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48"/>
      <c r="P411" s="1"/>
      <c r="Q411" s="1"/>
      <c r="R411" s="1"/>
      <c r="S411" s="1"/>
      <c r="T411" s="27" t="s">
        <v>595</v>
      </c>
      <c r="U411" s="1"/>
      <c r="V411" s="1"/>
      <c r="W411" s="1"/>
      <c r="X411" s="1"/>
      <c r="Y411" s="1"/>
      <c r="Z411" s="1"/>
    </row>
    <row r="412" ht="18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8"/>
      <c r="P412" s="1"/>
      <c r="Q412" s="1"/>
      <c r="R412" s="1"/>
      <c r="S412" s="1"/>
      <c r="T412" s="27" t="s">
        <v>596</v>
      </c>
      <c r="U412" s="1"/>
      <c r="V412" s="1"/>
      <c r="W412" s="1"/>
      <c r="X412" s="1"/>
      <c r="Y412" s="1"/>
      <c r="Z412" s="1"/>
    </row>
    <row r="413" ht="18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8"/>
      <c r="P413" s="1"/>
      <c r="Q413" s="1"/>
      <c r="R413" s="1"/>
      <c r="S413" s="1"/>
      <c r="T413" s="27" t="s">
        <v>597</v>
      </c>
      <c r="U413" s="1"/>
      <c r="V413" s="1"/>
      <c r="W413" s="1"/>
      <c r="X413" s="1"/>
      <c r="Y413" s="1"/>
      <c r="Z413" s="1"/>
    </row>
    <row r="414" ht="18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48"/>
      <c r="P414" s="1"/>
      <c r="Q414" s="1"/>
      <c r="R414" s="1"/>
      <c r="S414" s="1"/>
      <c r="T414" s="27" t="s">
        <v>598</v>
      </c>
      <c r="U414" s="1"/>
      <c r="V414" s="1"/>
      <c r="W414" s="1"/>
      <c r="X414" s="1"/>
      <c r="Y414" s="1"/>
      <c r="Z414" s="1"/>
    </row>
    <row r="415" ht="18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48"/>
      <c r="P415" s="1"/>
      <c r="Q415" s="1"/>
      <c r="R415" s="1"/>
      <c r="S415" s="1"/>
      <c r="T415" s="27" t="s">
        <v>599</v>
      </c>
      <c r="U415" s="1"/>
      <c r="V415" s="1"/>
      <c r="W415" s="1"/>
      <c r="X415" s="1"/>
      <c r="Y415" s="1"/>
      <c r="Z415" s="1"/>
    </row>
    <row r="416" ht="18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48"/>
      <c r="P416" s="1"/>
      <c r="Q416" s="1"/>
      <c r="R416" s="1"/>
      <c r="S416" s="1"/>
      <c r="T416" s="27" t="s">
        <v>600</v>
      </c>
      <c r="U416" s="1"/>
      <c r="V416" s="1"/>
      <c r="W416" s="1"/>
      <c r="X416" s="1"/>
      <c r="Y416" s="1"/>
      <c r="Z416" s="1"/>
    </row>
    <row r="417" ht="18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48"/>
      <c r="P417" s="1"/>
      <c r="Q417" s="1"/>
      <c r="R417" s="1"/>
      <c r="S417" s="1"/>
      <c r="T417" s="27" t="s">
        <v>601</v>
      </c>
      <c r="U417" s="1"/>
      <c r="V417" s="1"/>
      <c r="W417" s="1"/>
      <c r="X417" s="1"/>
      <c r="Y417" s="1"/>
      <c r="Z417" s="1"/>
    </row>
    <row r="418" ht="18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8"/>
      <c r="P418" s="1"/>
      <c r="Q418" s="1"/>
      <c r="R418" s="1"/>
      <c r="S418" s="1"/>
      <c r="T418" s="27" t="s">
        <v>602</v>
      </c>
      <c r="U418" s="1"/>
      <c r="V418" s="1"/>
      <c r="W418" s="1"/>
      <c r="X418" s="1"/>
      <c r="Y418" s="1"/>
      <c r="Z418" s="1"/>
    </row>
    <row r="419" ht="18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8"/>
      <c r="P419" s="1"/>
      <c r="Q419" s="1"/>
      <c r="R419" s="1"/>
      <c r="S419" s="1"/>
      <c r="T419" s="27" t="s">
        <v>603</v>
      </c>
      <c r="U419" s="1"/>
      <c r="V419" s="1"/>
      <c r="W419" s="1"/>
      <c r="X419" s="1"/>
      <c r="Y419" s="1"/>
      <c r="Z419" s="1"/>
    </row>
    <row r="420" ht="18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48"/>
      <c r="P420" s="1"/>
      <c r="Q420" s="1"/>
      <c r="R420" s="1"/>
      <c r="S420" s="1"/>
      <c r="T420" s="27" t="s">
        <v>604</v>
      </c>
      <c r="U420" s="1"/>
      <c r="V420" s="1"/>
      <c r="W420" s="1"/>
      <c r="X420" s="1"/>
      <c r="Y420" s="1"/>
      <c r="Z420" s="1"/>
    </row>
    <row r="421" ht="18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48"/>
      <c r="P421" s="1"/>
      <c r="Q421" s="1"/>
      <c r="R421" s="1"/>
      <c r="S421" s="1"/>
      <c r="T421" s="27" t="s">
        <v>605</v>
      </c>
      <c r="U421" s="1"/>
      <c r="V421" s="1"/>
      <c r="W421" s="1"/>
      <c r="X421" s="1"/>
      <c r="Y421" s="1"/>
      <c r="Z421" s="1"/>
    </row>
    <row r="422" ht="18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48"/>
      <c r="P422" s="1"/>
      <c r="Q422" s="1"/>
      <c r="R422" s="1"/>
      <c r="S422" s="1"/>
      <c r="T422" s="27" t="s">
        <v>606</v>
      </c>
      <c r="U422" s="1"/>
      <c r="V422" s="1"/>
      <c r="W422" s="1"/>
      <c r="X422" s="1"/>
      <c r="Y422" s="1"/>
      <c r="Z422" s="1"/>
    </row>
    <row r="423" ht="18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48"/>
      <c r="P423" s="1"/>
      <c r="Q423" s="1"/>
      <c r="R423" s="1"/>
      <c r="S423" s="1"/>
      <c r="T423" s="27" t="s">
        <v>607</v>
      </c>
      <c r="U423" s="1"/>
      <c r="V423" s="1"/>
      <c r="W423" s="1"/>
      <c r="X423" s="1"/>
      <c r="Y423" s="1"/>
      <c r="Z423" s="1"/>
    </row>
    <row r="424" ht="18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48"/>
      <c r="P424" s="1"/>
      <c r="Q424" s="1"/>
      <c r="R424" s="1"/>
      <c r="S424" s="1"/>
      <c r="T424" s="27" t="s">
        <v>608</v>
      </c>
      <c r="U424" s="1"/>
      <c r="V424" s="1"/>
      <c r="W424" s="1"/>
      <c r="X424" s="1"/>
      <c r="Y424" s="1"/>
      <c r="Z424" s="1"/>
    </row>
    <row r="425" ht="18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8"/>
      <c r="P425" s="1"/>
      <c r="Q425" s="1"/>
      <c r="R425" s="1"/>
      <c r="S425" s="1"/>
      <c r="T425" s="27" t="s">
        <v>609</v>
      </c>
      <c r="U425" s="1"/>
      <c r="V425" s="1"/>
      <c r="W425" s="1"/>
      <c r="X425" s="1"/>
      <c r="Y425" s="1"/>
      <c r="Z425" s="1"/>
    </row>
    <row r="426" ht="18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8"/>
      <c r="P426" s="1"/>
      <c r="Q426" s="1"/>
      <c r="R426" s="1"/>
      <c r="S426" s="1"/>
      <c r="T426" s="27" t="s">
        <v>610</v>
      </c>
      <c r="U426" s="1"/>
      <c r="V426" s="1"/>
      <c r="W426" s="1"/>
      <c r="X426" s="1"/>
      <c r="Y426" s="1"/>
      <c r="Z426" s="1"/>
    </row>
    <row r="427" ht="18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48"/>
      <c r="P427" s="1"/>
      <c r="Q427" s="1"/>
      <c r="R427" s="1"/>
      <c r="S427" s="1"/>
      <c r="T427" s="27" t="s">
        <v>611</v>
      </c>
      <c r="U427" s="1"/>
      <c r="V427" s="1"/>
      <c r="W427" s="1"/>
      <c r="X427" s="1"/>
      <c r="Y427" s="1"/>
      <c r="Z427" s="1"/>
    </row>
    <row r="428" ht="18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48"/>
      <c r="P428" s="1"/>
      <c r="Q428" s="1"/>
      <c r="R428" s="1"/>
      <c r="S428" s="1"/>
      <c r="T428" s="27" t="s">
        <v>612</v>
      </c>
      <c r="U428" s="1"/>
      <c r="V428" s="1"/>
      <c r="W428" s="1"/>
      <c r="X428" s="1"/>
      <c r="Y428" s="1"/>
      <c r="Z428" s="1"/>
    </row>
    <row r="429" ht="18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48"/>
      <c r="P429" s="1"/>
      <c r="Q429" s="1"/>
      <c r="R429" s="1"/>
      <c r="S429" s="1"/>
      <c r="T429" s="27" t="s">
        <v>613</v>
      </c>
      <c r="U429" s="1"/>
      <c r="V429" s="1"/>
      <c r="W429" s="1"/>
      <c r="X429" s="1"/>
      <c r="Y429" s="1"/>
      <c r="Z429" s="1"/>
    </row>
    <row r="430" ht="18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48"/>
      <c r="P430" s="1"/>
      <c r="Q430" s="1"/>
      <c r="R430" s="1"/>
      <c r="S430" s="1"/>
      <c r="T430" s="27" t="s">
        <v>614</v>
      </c>
      <c r="U430" s="1"/>
      <c r="V430" s="1"/>
      <c r="W430" s="1"/>
      <c r="X430" s="1"/>
      <c r="Y430" s="1"/>
      <c r="Z430" s="1"/>
    </row>
    <row r="431" ht="18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8"/>
      <c r="P431" s="1"/>
      <c r="Q431" s="1"/>
      <c r="R431" s="1"/>
      <c r="S431" s="1"/>
      <c r="T431" s="27" t="s">
        <v>615</v>
      </c>
      <c r="U431" s="1"/>
      <c r="V431" s="1"/>
      <c r="W431" s="1"/>
      <c r="X431" s="1"/>
      <c r="Y431" s="1"/>
      <c r="Z431" s="1"/>
    </row>
    <row r="432" ht="18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48"/>
      <c r="P432" s="1"/>
      <c r="Q432" s="1"/>
      <c r="R432" s="1"/>
      <c r="S432" s="1"/>
      <c r="T432" s="27" t="s">
        <v>616</v>
      </c>
      <c r="U432" s="1"/>
      <c r="V432" s="1"/>
      <c r="W432" s="1"/>
      <c r="X432" s="1"/>
      <c r="Y432" s="1"/>
      <c r="Z432" s="1"/>
    </row>
    <row r="433" ht="18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48"/>
      <c r="P433" s="1"/>
      <c r="Q433" s="1"/>
      <c r="R433" s="1"/>
      <c r="S433" s="1"/>
      <c r="T433" s="27" t="s">
        <v>617</v>
      </c>
      <c r="U433" s="1"/>
      <c r="V433" s="1"/>
      <c r="W433" s="1"/>
      <c r="X433" s="1"/>
      <c r="Y433" s="1"/>
      <c r="Z433" s="1"/>
    </row>
    <row r="434" ht="18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48"/>
      <c r="P434" s="1"/>
      <c r="Q434" s="1"/>
      <c r="R434" s="1"/>
      <c r="S434" s="1"/>
      <c r="T434" s="27" t="s">
        <v>618</v>
      </c>
      <c r="U434" s="1"/>
      <c r="V434" s="1"/>
      <c r="W434" s="1"/>
      <c r="X434" s="1"/>
      <c r="Y434" s="1"/>
      <c r="Z434" s="1"/>
    </row>
    <row r="435" ht="18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8"/>
      <c r="P435" s="1"/>
      <c r="Q435" s="1"/>
      <c r="R435" s="1"/>
      <c r="S435" s="1"/>
      <c r="T435" s="27" t="s">
        <v>619</v>
      </c>
      <c r="U435" s="1"/>
      <c r="V435" s="1"/>
      <c r="W435" s="1"/>
      <c r="X435" s="1"/>
      <c r="Y435" s="1"/>
      <c r="Z435" s="1"/>
    </row>
    <row r="436" ht="18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48"/>
      <c r="P436" s="1"/>
      <c r="Q436" s="1"/>
      <c r="R436" s="1"/>
      <c r="S436" s="1"/>
      <c r="T436" s="27" t="s">
        <v>620</v>
      </c>
      <c r="U436" s="1"/>
      <c r="V436" s="1"/>
      <c r="W436" s="1"/>
      <c r="X436" s="1"/>
      <c r="Y436" s="1"/>
      <c r="Z436" s="1"/>
    </row>
    <row r="437" ht="18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48"/>
      <c r="P437" s="1"/>
      <c r="Q437" s="1"/>
      <c r="R437" s="1"/>
      <c r="S437" s="1"/>
      <c r="T437" s="27" t="s">
        <v>621</v>
      </c>
      <c r="U437" s="1"/>
      <c r="V437" s="1"/>
      <c r="W437" s="1"/>
      <c r="X437" s="1"/>
      <c r="Y437" s="1"/>
      <c r="Z437" s="1"/>
    </row>
    <row r="438" ht="18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48"/>
      <c r="P438" s="1"/>
      <c r="Q438" s="1"/>
      <c r="R438" s="1"/>
      <c r="S438" s="1"/>
      <c r="T438" s="27" t="s">
        <v>622</v>
      </c>
      <c r="U438" s="1"/>
      <c r="V438" s="1"/>
      <c r="W438" s="1"/>
      <c r="X438" s="1"/>
      <c r="Y438" s="1"/>
      <c r="Z438" s="1"/>
    </row>
    <row r="439" ht="18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8"/>
      <c r="P439" s="1"/>
      <c r="Q439" s="1"/>
      <c r="R439" s="1"/>
      <c r="S439" s="1"/>
      <c r="T439" s="27" t="s">
        <v>623</v>
      </c>
      <c r="U439" s="1"/>
      <c r="V439" s="1"/>
      <c r="W439" s="1"/>
      <c r="X439" s="1"/>
      <c r="Y439" s="1"/>
      <c r="Z439" s="1"/>
    </row>
    <row r="440" ht="18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48"/>
      <c r="P440" s="1"/>
      <c r="Q440" s="1"/>
      <c r="R440" s="1"/>
      <c r="S440" s="1"/>
      <c r="T440" s="27" t="s">
        <v>624</v>
      </c>
      <c r="U440" s="1"/>
      <c r="V440" s="1"/>
      <c r="W440" s="1"/>
      <c r="X440" s="1"/>
      <c r="Y440" s="1"/>
      <c r="Z440" s="1"/>
    </row>
    <row r="441" ht="18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48"/>
      <c r="P441" s="1"/>
      <c r="Q441" s="1"/>
      <c r="R441" s="1"/>
      <c r="S441" s="1"/>
      <c r="T441" s="27" t="s">
        <v>625</v>
      </c>
      <c r="U441" s="1"/>
      <c r="V441" s="1"/>
      <c r="W441" s="1"/>
      <c r="X441" s="1"/>
      <c r="Y441" s="1"/>
      <c r="Z441" s="1"/>
    </row>
    <row r="442" ht="18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48"/>
      <c r="P442" s="1"/>
      <c r="Q442" s="1"/>
      <c r="R442" s="1"/>
      <c r="S442" s="1"/>
      <c r="T442" s="27" t="s">
        <v>626</v>
      </c>
      <c r="U442" s="1"/>
      <c r="V442" s="1"/>
      <c r="W442" s="1"/>
      <c r="X442" s="1"/>
      <c r="Y442" s="1"/>
      <c r="Z442" s="1"/>
    </row>
    <row r="443" ht="18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48"/>
      <c r="P443" s="1"/>
      <c r="Q443" s="1"/>
      <c r="R443" s="1"/>
      <c r="S443" s="1"/>
      <c r="T443" s="27" t="s">
        <v>627</v>
      </c>
      <c r="U443" s="1"/>
      <c r="V443" s="1"/>
      <c r="W443" s="1"/>
      <c r="X443" s="1"/>
      <c r="Y443" s="1"/>
      <c r="Z443" s="1"/>
    </row>
    <row r="444" ht="18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48"/>
      <c r="P444" s="1"/>
      <c r="Q444" s="1"/>
      <c r="R444" s="1"/>
      <c r="S444" s="1"/>
      <c r="T444" s="27" t="s">
        <v>628</v>
      </c>
      <c r="U444" s="1"/>
      <c r="V444" s="1"/>
      <c r="W444" s="1"/>
      <c r="X444" s="1"/>
      <c r="Y444" s="1"/>
      <c r="Z444" s="1"/>
    </row>
    <row r="445" ht="18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48"/>
      <c r="P445" s="1"/>
      <c r="Q445" s="1"/>
      <c r="R445" s="1"/>
      <c r="S445" s="1"/>
      <c r="T445" s="27" t="s">
        <v>629</v>
      </c>
      <c r="U445" s="1"/>
      <c r="V445" s="1"/>
      <c r="W445" s="1"/>
      <c r="X445" s="1"/>
      <c r="Y445" s="1"/>
      <c r="Z445" s="1"/>
    </row>
    <row r="446" ht="18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48"/>
      <c r="P446" s="1"/>
      <c r="Q446" s="1"/>
      <c r="R446" s="1"/>
      <c r="S446" s="1"/>
      <c r="T446" s="27" t="s">
        <v>630</v>
      </c>
      <c r="U446" s="1"/>
      <c r="V446" s="1"/>
      <c r="W446" s="1"/>
      <c r="X446" s="1"/>
      <c r="Y446" s="1"/>
      <c r="Z446" s="1"/>
    </row>
    <row r="447" ht="18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48"/>
      <c r="P447" s="1"/>
      <c r="Q447" s="1"/>
      <c r="R447" s="1"/>
      <c r="S447" s="1"/>
      <c r="T447" s="27" t="s">
        <v>631</v>
      </c>
      <c r="U447" s="1"/>
      <c r="V447" s="1"/>
      <c r="W447" s="1"/>
      <c r="X447" s="1"/>
      <c r="Y447" s="1"/>
      <c r="Z447" s="1"/>
    </row>
    <row r="448" ht="18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48"/>
      <c r="P448" s="1"/>
      <c r="Q448" s="1"/>
      <c r="R448" s="1"/>
      <c r="S448" s="1"/>
      <c r="T448" s="27" t="s">
        <v>632</v>
      </c>
      <c r="U448" s="1"/>
      <c r="V448" s="1"/>
      <c r="W448" s="1"/>
      <c r="X448" s="1"/>
      <c r="Y448" s="1"/>
      <c r="Z448" s="1"/>
    </row>
    <row r="449" ht="18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8"/>
      <c r="P449" s="1"/>
      <c r="Q449" s="1"/>
      <c r="R449" s="1"/>
      <c r="S449" s="1"/>
      <c r="T449" s="27" t="s">
        <v>633</v>
      </c>
      <c r="U449" s="1"/>
      <c r="V449" s="1"/>
      <c r="W449" s="1"/>
      <c r="X449" s="1"/>
      <c r="Y449" s="1"/>
      <c r="Z449" s="1"/>
    </row>
    <row r="450" ht="18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48"/>
      <c r="P450" s="1"/>
      <c r="Q450" s="1"/>
      <c r="R450" s="1"/>
      <c r="S450" s="1"/>
      <c r="T450" s="27" t="s">
        <v>634</v>
      </c>
      <c r="U450" s="1"/>
      <c r="V450" s="1"/>
      <c r="W450" s="1"/>
      <c r="X450" s="1"/>
      <c r="Y450" s="1"/>
      <c r="Z450" s="1"/>
    </row>
    <row r="451" ht="18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48"/>
      <c r="P451" s="1"/>
      <c r="Q451" s="1"/>
      <c r="R451" s="1"/>
      <c r="S451" s="1"/>
      <c r="T451" s="27" t="s">
        <v>635</v>
      </c>
      <c r="U451" s="1"/>
      <c r="V451" s="1"/>
      <c r="W451" s="1"/>
      <c r="X451" s="1"/>
      <c r="Y451" s="1"/>
      <c r="Z451" s="1"/>
    </row>
    <row r="452" ht="18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48"/>
      <c r="P452" s="1"/>
      <c r="Q452" s="1"/>
      <c r="R452" s="1"/>
      <c r="S452" s="1"/>
      <c r="T452" s="27" t="s">
        <v>636</v>
      </c>
      <c r="U452" s="1"/>
      <c r="V452" s="1"/>
      <c r="W452" s="1"/>
      <c r="X452" s="1"/>
      <c r="Y452" s="1"/>
      <c r="Z452" s="1"/>
    </row>
    <row r="453" ht="18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48"/>
      <c r="P453" s="1"/>
      <c r="Q453" s="1"/>
      <c r="R453" s="1"/>
      <c r="S453" s="1"/>
      <c r="T453" s="27" t="s">
        <v>637</v>
      </c>
      <c r="U453" s="1"/>
      <c r="V453" s="1"/>
      <c r="W453" s="1"/>
      <c r="X453" s="1"/>
      <c r="Y453" s="1"/>
      <c r="Z453" s="1"/>
    </row>
    <row r="454" ht="18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48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48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8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48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48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48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48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48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48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48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8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48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48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48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48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48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48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8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48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48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48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48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48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48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48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48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48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48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8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48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48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48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48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48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48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48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48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48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8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8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48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8" customHeight="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8" customHeight="1" spans="1:2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8" customHeight="1" spans="1:2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2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8" customHeight="1" spans="1:2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2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8" customHeight="1" spans="1:2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2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8" customHeight="1" spans="1:2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2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8" customHeight="1" spans="1:2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2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customHeight="1" spans="1:2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2"/>
    </row>
    <row r="1009" customHeight="1" spans="1: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2"/>
    </row>
    <row r="1010" customHeight="1" spans="1: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2"/>
    </row>
    <row r="1011" customHeight="1" spans="1: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2"/>
    </row>
    <row r="1012" customHeight="1" spans="1: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2"/>
    </row>
    <row r="1013" customHeight="1" spans="1: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2"/>
    </row>
    <row r="1014" customHeight="1" spans="1: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2"/>
    </row>
    <row r="1015" customHeight="1" spans="1: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2"/>
    </row>
    <row r="1016" customHeight="1" spans="1: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2"/>
    </row>
    <row r="1017" customHeight="1" spans="1: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2"/>
    </row>
  </sheetData>
  <mergeCells count="4">
    <mergeCell ref="A6:O6"/>
    <mergeCell ref="A7:B7"/>
    <mergeCell ref="D9:G9"/>
    <mergeCell ref="A3:A5"/>
  </mergeCells>
  <dataValidations count="2">
    <dataValidation type="list" allowBlank="1" showInputMessage="1" showErrorMessage="1" prompt="PACC - Seleccione el Código de Bienes y Servicios. " sqref="A12:A279">
      <formula1>$T$11:$T$453</formula1>
    </dataValidation>
    <dataValidation type="list" allowBlank="1" showInputMessage="1" showErrorMessage="1" prompt="PACC - Seleccione el procedimiento de selección." sqref="L12:L281">
      <formula1>$W$11:$W$20</formula1>
    </dataValidation>
  </dataValidations>
  <printOptions horizontalCentered="1" verticalCentered="1"/>
  <pageMargins left="0.31496062992126" right="0.31496062992126" top="0.354330708661417" bottom="0.354330708661417" header="0" footer="0"/>
  <pageSetup paperSize="5" orientation="landscape"/>
  <headerFooter/>
  <colBreaks count="1" manualBreakCount="1">
    <brk id="15" max="0" man="1"/>
  </colBreak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PACC - SNCC.F.053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dcterms:created xsi:type="dcterms:W3CDTF">2010-12-14T03:49:00Z</dcterms:created>
  <dcterms:modified xsi:type="dcterms:W3CDTF">2026-05-19T15:25:58Z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B7545CD1000340B3B5A3BC24E799C422_13</vt:lpwstr>
  </property>
  <property fmtid="{D5CDD505-2E9C-101B-9397-08002B2CF9AE}" pid="3" name="KSOProductBuildVer">
    <vt:lpwstr>3082-12.1.0.26372</vt:lpwstr>
  </property>
  <property fmtid="{D5CDD505-2E9C-101B-9397-08002B2CF9AE}" pid="4" name="CalculationRule">
    <vt:i4>0</vt:i4>
  </property>
</Properties>
</file>